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
    </mc:Choice>
  </mc:AlternateContent>
  <xr:revisionPtr revIDLastSave="0" documentId="8_{EBB030F5-15B9-461E-9F05-87FB905C3721}"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l="1"/>
  <c r="AU63" i="12"/>
  <c r="AP6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AM36" i="10" s="1"/>
  <c r="AM37" i="10" s="1"/>
  <c r="BE34" i="10" l="1"/>
  <c r="BW34" i="10" s="1"/>
  <c r="BW35" i="10" l="1"/>
  <c r="BW36" i="10" s="1"/>
  <c r="BW37" i="10" s="1"/>
  <c r="BW38" i="10" s="1"/>
  <c r="BW39" i="10" s="1"/>
  <c r="CO34" i="10"/>
  <c r="CO35" i="10" s="1"/>
  <c r="CO36" i="10" s="1"/>
</calcChain>
</file>

<file path=xl/sharedStrings.xml><?xml version="1.0" encoding="utf-8"?>
<sst xmlns="http://schemas.openxmlformats.org/spreadsheetml/2006/main" count="1151" uniqueCount="637">
  <si>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</si>
  <si>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</si>
  <si>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</si>
  <si>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</si>
  <si>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</si>
  <si>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</si>
  <si>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</si>
  <si>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</si>
  <si>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</si>
  <si>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</si>
  <si>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</si>
  <si>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</si>
  <si>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</si>
  <si>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</si>
  <si>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</si>
  <si>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</si>
  <si>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</si>
  <si>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</si>
  <si>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</si>
  <si>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</si>
  <si>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</si>
  <si>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</si>
  <si>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</si>
  <si>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</si>
  <si>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</si>
  <si>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</si>
  <si>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</si>
  <si>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</si>
  <si>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</si>
  <si>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</si>
  <si>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</si>
  <si>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</si>
  <si>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</si>
  <si>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</si>
  <si>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</si>
  <si>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</si>
  <si>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</si>
  <si>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</si>
  <si>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</si>
  <si>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</si>
  <si>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</si>
  <si>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</si>
  <si>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</si>
  <si>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</si>
  <si>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</si>
  <si>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</si>
  <si>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</si>
  <si>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</si>
  <si>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</si>
  <si>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</si>
  <si>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</si>
  <si>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</si>
  <si>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</si>
  <si>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</si>
  <si>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</si>
  <si>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</si>
  <si>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</si>
  <si>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</si>
  <si>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</si>
  <si>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</si>
  <si>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</si>
  <si>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</si>
  <si>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</si>
  <si>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</si>
  <si>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</si>
  <si>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</si>
  <si>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</si>
  <si>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</si>
  <si>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</si>
  <si>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</si>
  <si>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</si>
  <si>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</si>
  <si>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</si>
  <si>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</si>
  <si>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</si>
  <si>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</si>
  <si>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</si>
  <si>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</si>
  <si>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</si>
  <si>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</si>
  <si>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</si>
  <si>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</si>
  <si>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</si>
  <si>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</si>
  <si>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</si>
  <si>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</si>
  <si>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</si>
  <si>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</si>
  <si>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</si>
  <si>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</si>
  <si>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</si>
  <si>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</si>
  <si>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</si>
  <si>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</si>
  <si>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</si>
  <si>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</si>
  <si>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</si>
  <si>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</si>
  <si>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</si>
  <si>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</si>
  <si>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</si>
  <si>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</si>
  <si>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</si>
  <si>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</si>
  <si>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</si>
  <si>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</si>
  <si>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</si>
  <si>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</si>
  <si>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</si>
  <si>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</si>
  <si>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</si>
  <si>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</si>
  <si>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</si>
  <si>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</si>
  <si>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</si>
  <si>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</si>
  <si>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</si>
  <si>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</si>
  <si>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</si>
  <si>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</si>
  <si>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</si>
  <si>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</si>
  <si>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</si>
  <si>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</si>
  <si>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</si>
  <si>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</si>
  <si>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</si>
  <si>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</si>
  <si>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</si>
  <si>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</si>
  <si>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</si>
  <si>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</si>
  <si>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</si>
  <si>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</si>
  <si>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</si>
  <si>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</si>
  <si>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</si>
  <si>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</si>
  <si>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</si>
  <si>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</si>
  <si>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</si>
  <si>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</si>
  <si>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</si>
  <si>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</si>
  <si>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</si>
  <si>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</si>
  <si>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</si>
  <si>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</si>
  <si>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</si>
  <si>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</si>
  <si>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</si>
  <si>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</si>
  <si>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</si>
  <si>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</si>
  <si>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</si>
  <si>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</si>
  <si>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</si>
  <si>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</si>
  <si>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</si>
  <si>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</si>
  <si>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</si>
  <si>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</si>
  <si>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</si>
  <si>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</si>
  <si>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</si>
  <si>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</si>
  <si>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</si>
  <si>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</si>
  <si>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</si>
  <si>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</si>
  <si>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</si>
  <si>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</si>
  <si>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</si>
  <si>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</si>
  <si>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</si>
  <si>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</si>
  <si>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</si>
  <si>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</si>
  <si>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</si>
  <si>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</si>
  <si>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</si>
  <si>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</si>
  <si>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</si>
  <si>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</si>
  <si>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</si>
  <si>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</si>
  <si>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</si>
  <si>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</si>
  <si>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</si>
  <si>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</si>
  <si>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</si>
  <si>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</si>
  <si>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</si>
  <si>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</si>
  <si>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</si>
  <si>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</si>
  <si>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</si>
  <si>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</si>
  <si>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</si>
  <si>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</si>
  <si>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</si>
  <si>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</si>
  <si>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</si>
  <si>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</si>
  <si>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</si>
  <si>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</si>
  <si>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</si>
  <si>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</si>
  <si>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</si>
  <si>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</si>
  <si>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</si>
  <si>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</si>
  <si>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</si>
  <si>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</si>
  <si>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</si>
  <si>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</si>
  <si>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</si>
  <si>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</si>
  <si>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</si>
  <si>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</si>
  <si>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</si>
  <si>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</si>
  <si>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</si>
  <si>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</si>
  <si>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</si>
  <si>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</si>
  <si>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</si>
  <si>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</si>
  <si>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</si>
  <si>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</si>
  <si>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</si>
  <si>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</si>
  <si>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</si>
  <si>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</si>
  <si>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</si>
  <si>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</si>
  <si>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</si>
  <si>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</si>
  <si>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</si>
  <si>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</si>
  <si>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</si>
  <si>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</si>
  <si>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</si>
  <si>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</si>
  <si>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</si>
  <si>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</si>
  <si>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</si>
  <si>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</si>
  <si>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</si>
  <si>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</si>
  <si>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</si>
  <si>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</si>
  <si>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</si>
  <si>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</si>
  <si>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</si>
  <si>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</si>
  <si>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</si>
  <si>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</si>
  <si>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</si>
  <si>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</si>
  <si>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</si>
  <si>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</si>
  <si>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</si>
  <si>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</si>
  <si>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</si>
  <si>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</si>
  <si>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</si>
  <si>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</si>
  <si>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</si>
  <si>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</si>
  <si>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</si>
  <si>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</si>
  <si>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</si>
  <si>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</si>
  <si>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</si>
  <si>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</si>
  <si>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</si>
  <si>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</si>
  <si>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</si>
  <si>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</si>
  <si>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</si>
  <si>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</si>
  <si>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</si>
  <si>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</si>
  <si>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</si>
  <si>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</si>
  <si>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</si>
  <si>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</si>
  <si>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</si>
  <si>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</si>
  <si>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</si>
  <si>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</si>
  <si>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</si>
  <si>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</si>
  <si>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</si>
  <si>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</si>
  <si>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</si>
  <si>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</si>
  <si>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</si>
  <si>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</si>
  <si>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</si>
  <si>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</si>
  <si>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</si>
  <si>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</si>
  <si>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</si>
  <si>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</si>
  <si>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</si>
  <si>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</si>
  <si>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</si>
  <si>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</si>
  <si>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</si>
  <si>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</si>
  <si>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</si>
  <si>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</si>
  <si>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</si>
  <si>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</si>
  <si>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</si>
  <si>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</si>
  <si>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</si>
  <si>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</si>
  <si>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</si>
  <si>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</si>
  <si>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</si>
  <si>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</si>
  <si>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</si>
  <si>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</si>
  <si>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</si>
  <si>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</si>
  <si>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</si>
  <si>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</si>
  <si>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</si>
  <si>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</si>
  <si>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</si>
  <si>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</si>
  <si>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</si>
  <si>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</si>
  <si>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</si>
  <si>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</si>
  <si>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</si>
  <si>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</si>
  <si>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</si>
  <si>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</si>
  <si>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</si>
  <si>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</si>
  <si>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</si>
  <si>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</si>
  <si>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</si>
  <si>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</si>
  <si>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</si>
  <si>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</si>
  <si>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</si>
  <si>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</si>
  <si>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</si>
  <si>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</si>
  <si>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</si>
  <si>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</si>
  <si>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</si>
  <si>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</si>
  <si>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</si>
  <si>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</si>
  <si>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</si>
  <si>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</si>
  <si>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</si>
  <si>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</si>
  <si>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</si>
  <si>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</si>
  <si>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</si>
  <si>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</si>
  <si>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</si>
  <si>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</si>
  <si>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</si>
  <si>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</si>
  <si>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</si>
  <si>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</si>
  <si>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</si>
  <si>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</si>
  <si>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</si>
  <si>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</si>
  <si>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</si>
  <si>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</si>
  <si>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</si>
  <si>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</si>
  <si>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</si>
  <si>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</si>
  <si>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</si>
  <si>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</si>
  <si>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</si>
  <si>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</si>
  <si>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</si>
  <si>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</si>
  <si>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</si>
  <si>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</si>
  <si>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</si>
  <si>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</si>
  <si>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</si>
  <si>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</si>
  <si>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</si>
  <si>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</si>
  <si>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</si>
  <si>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</si>
  <si>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</si>
  <si>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</si>
  <si>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</si>
  <si>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</si>
  <si>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</si>
  <si>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</si>
  <si>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</si>
  <si>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</si>
  <si>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</si>
  <si>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</si>
  <si>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</si>
  <si>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</si>
  <si>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</si>
  <si>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</si>
  <si>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</si>
  <si>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</si>
  <si>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</si>
  <si>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法適用企業</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</si>
  <si>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</si>
  <si>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</si>
  <si>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</si>
  <si>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</si>
  <si>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</si>
  <si>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</si>
  <si>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</si>
  <si>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</si>
  <si>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</si>
  <si>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</si>
  <si>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</si>
  <si>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</si>
  <si>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</si>
  <si>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</si>
  <si>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</si>
  <si>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</si>
  <si>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</si>
  <si>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</si>
  <si>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</si>
  <si>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</si>
  <si>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</si>
  <si>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</si>
  <si>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</si>
  <si>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</si>
  <si>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</si>
  <si>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</si>
  <si>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</si>
  <si>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</si>
  <si>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</si>
  <si>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</si>
  <si>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</si>
  <si>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</si>
  <si>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</si>
  <si>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</si>
  <si>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</si>
  <si>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</si>
  <si>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</si>
  <si>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</si>
  <si>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</si>
  <si>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</si>
  <si>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</si>
  <si>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</si>
  <si>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</si>
  <si>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</si>
  <si>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</si>
  <si>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</si>
  <si>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</si>
  <si>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</si>
  <si>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</si>
  <si>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</si>
  <si>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</si>
  <si>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</si>
  <si>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</si>
  <si>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</si>
  <si>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</si>
  <si>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</si>
  <si>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</si>
  <si>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</si>
  <si>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</si>
  <si>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</si>
  <si>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</si>
  <si>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</si>
  <si>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</si>
  <si>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</si>
  <si>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</si>
  <si>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</si>
  <si>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</si>
  <si>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</si>
  <si>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</si>
  <si>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</si>
  <si>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</si>
  <si>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</si>
  <si>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</si>
  <si>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温泉供給特別会計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</si>
  <si>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</si>
  <si>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</si>
  <si>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</si>
  <si>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</si>
  <si>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</si>
  <si>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</si>
  <si>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</si>
  <si>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</si>
  <si>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</si>
  <si>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</si>
  <si>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</si>
  <si>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</si>
  <si>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</si>
  <si>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</si>
  <si>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</si>
  <si>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</si>
  <si>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</si>
  <si>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</si>
  <si>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</si>
  <si>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</si>
  <si>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</si>
  <si>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</si>
  <si>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</si>
  <si>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</si>
  <si>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</si>
  <si>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</si>
  <si>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</si>
  <si>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</si>
  <si>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</si>
  <si>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</si>
  <si>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</si>
  <si>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</si>
  <si>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</si>
  <si>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</si>
  <si>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</si>
  <si>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</si>
  <si>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</si>
  <si>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</si>
  <si>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</si>
  <si>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</si>
  <si>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</si>
  <si>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</si>
  <si>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</si>
  <si>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</si>
  <si>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</si>
  <si>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</si>
  <si>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</si>
  <si>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</si>
  <si>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</si>
  <si>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</si>
  <si>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</si>
  <si>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</si>
  <si>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</si>
  <si>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</si>
  <si>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</si>
  <si>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</si>
  <si>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</si>
  <si>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</si>
  <si>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</si>
  <si>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</si>
  <si>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</si>
  <si>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</si>
  <si>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</si>
  <si>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</si>
  <si>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</si>
  <si>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</si>
  <si>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</si>
  <si>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</si>
  <si>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</si>
  <si>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</si>
  <si>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</si>
  <si>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</si>
  <si>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</si>
  <si>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</si>
  <si>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</si>
  <si>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</si>
  <si>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</si>
  <si>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</si>
  <si>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</si>
  <si>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</si>
  <si>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</si>
  <si>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</si>
  <si>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</si>
  <si>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</si>
  <si>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</si>
  <si>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</si>
  <si>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</si>
  <si>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</si>
  <si>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</si>
  <si>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3.71</t>
  </si>
  <si>
    <t>▲ 0.90</t>
  </si>
  <si>
    <t>▲ 3.51</t>
  </si>
  <si>
    <t>水道事業会計</t>
  </si>
  <si>
    <t>病院事業会計</t>
  </si>
  <si>
    <t>一般会計</t>
  </si>
  <si>
    <t>国民健康保険特別会計</t>
  </si>
  <si>
    <t>▲ 1.90</t>
  </si>
  <si>
    <t>▲ 1.38</t>
  </si>
  <si>
    <t>▲ 1.16</t>
  </si>
  <si>
    <t>介護保険特別会計</t>
  </si>
  <si>
    <t>下水道事業会計</t>
  </si>
  <si>
    <t>工業用水道事業会計</t>
  </si>
  <si>
    <t>交通災害共済事業特別会計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</si>
  <si>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</si>
  <si>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</si>
  <si>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</si>
  <si>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</si>
  <si>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</si>
  <si>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</si>
  <si>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</si>
  <si>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</si>
  <si>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特定建設事業基金</t>
    <phoneticPr fontId="5"/>
  </si>
  <si>
    <t>まちづくり基金</t>
    <phoneticPr fontId="5"/>
  </si>
  <si>
    <t>ふるさときばいやんせ基金</t>
    <phoneticPr fontId="5"/>
  </si>
  <si>
    <t>衛生施設整備基金</t>
    <phoneticPr fontId="5"/>
  </si>
  <si>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</si>
  <si>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</si>
  <si>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</si>
  <si>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</si>
  <si>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</si>
  <si>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</si>
  <si>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</si>
  <si>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rPh sb="0" eb="3">
      <t>キリシマシ</t>
    </rPh>
    <rPh sb="3" eb="5">
      <t>トチ</t>
    </rPh>
    <rPh sb="5" eb="7">
      <t>カイハツ</t>
    </rPh>
    <rPh sb="7" eb="9">
      <t>コウシャ</t>
    </rPh>
    <phoneticPr fontId="2"/>
  </si>
  <si>
    <t>霧島市施設管理公社</t>
    <rPh sb="0" eb="3">
      <t>キリシマシ</t>
    </rPh>
    <rPh sb="3" eb="4">
      <t>シ</t>
    </rPh>
    <rPh sb="4" eb="5">
      <t>セツ</t>
    </rPh>
    <rPh sb="5" eb="7">
      <t>カンリ</t>
    </rPh>
    <rPh sb="7" eb="9">
      <t>コウシャ</t>
    </rPh>
    <phoneticPr fontId="2"/>
  </si>
  <si>
    <t>霧島神話の里公園</t>
    <rPh sb="0" eb="1">
      <t>キリ</t>
    </rPh>
    <rPh sb="1" eb="2">
      <t>シマ</t>
    </rPh>
    <rPh sb="2" eb="4">
      <t>シンワ</t>
    </rPh>
    <rPh sb="5" eb="6">
      <t>サト</t>
    </rPh>
    <rPh sb="6" eb="8">
      <t>コウエン</t>
    </rPh>
    <phoneticPr fontId="2"/>
  </si>
  <si>
    <t>○</t>
  </si>
  <si>
    <t>-</t>
    <phoneticPr fontId="2"/>
  </si>
  <si>
    <t>地域福祉基金</t>
    <phoneticPr fontId="2"/>
  </si>
  <si>
    <t>-</t>
    <phoneticPr fontId="2"/>
  </si>
  <si>
    <t>▲11</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</si>
  <si>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</si>
  <si>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</si>
  <si>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</si>
  <si>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</si>
  <si>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</si>
  <si>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</si>
  <si>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</si>
  <si>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</si>
  <si>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</si>
  <si>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</si>
  <si>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</si>
  <si>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</si>
  <si>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</si>
  <si>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市では、充当可能財源等が将来負担額を上回っているため将来負担比率はマイナスとなっており、類似団体平均よりも低い水準にある。将来負担額は借入額の抑制による地方債残高の縮減に伴い、平成30年度から令和元年度にかけて22億円ほど減少していることから健全性が保たれている。有形固定資産減価償却率が類似団体よりも低い一つの要因として住民一人当たり総量が大きい「道路」の有形固定資産減価償却率が、当該団体よりも特に低い水準になっており、これが全体の有形固定資産減価償却率を押し下げているものと考えられる。今後は、現段階ですでに老朽化が進行している施設が複数あることから、当該施設類型については総量の削減を進めながら、必要性の高い施設については長寿命化工事などを行いつつ、将来的に到来する道路等インフラ資産の老朽化対策として、基金積立等必要な準備を検討する。</t>
    <phoneticPr fontId="5"/>
  </si>
  <si>
    <t>実質公債費比率は類似団体平均と比較して高いものの、年々減少傾向にある。将来負担比率は類似団体平均を下回り、H28年度以降マイナスを継続している。これは、「霧島市経営健全化計画」に基づき、これまで市債残高の縮減に取り組んできたためである。今後は社会保障経費の増等から基金残高は減少傾向になると見込まれ、また大規模な普通建設事業を控え一時的に市債残高も増加する見通しとなっているが、計画的な借入れを行うなど、両指標の面から健全な財政運営に努める。</t>
    <rPh sb="121" eb="123">
      <t>シャカイ</t>
    </rPh>
    <rPh sb="123" eb="125">
      <t>ホショウ</t>
    </rPh>
    <rPh sb="125" eb="127">
      <t>ケイヒ</t>
    </rPh>
    <rPh sb="128" eb="129">
      <t>ゾウ</t>
    </rPh>
    <rPh sb="129" eb="130">
      <t>トウ</t>
    </rPh>
    <rPh sb="132" eb="134">
      <t>キキン</t>
    </rPh>
    <rPh sb="134" eb="136">
      <t>ザンダカ</t>
    </rPh>
    <rPh sb="137" eb="139">
      <t>ゲンショウ</t>
    </rPh>
    <rPh sb="139" eb="14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</si>
</sst>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EFB8-4736-9F59-78B8F5C144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80711</c:v>
                </c:pt>
                <c:pt idx="1">
                  <c:v>74334</c:v>
                </c:pt>
                <c:pt idx="2">
                  <c:v>78586</c:v>
                </c:pt>
                <c:pt idx="3">
                  <c:v>52911</c:v>
                </c:pt>
                <c:pt idx="4">
                  <c:v>71121</c:v>
                </c:pt>
              </c:numCache>
            </c:numRef>
          </c:val>
          <c:smooth val="0"/>
          <c:extLst>
            <c:ext xmlns:c16="http://schemas.microsoft.com/office/drawing/2014/chart" uri="{C3380CC4-5D6E-409C-BE32-E72D297353CC}">
              <c16:uniqueId val="{00000001-EFB8-4736-9F59-78B8F5C14443}"/>
            </c:ext>
          </c:extLst>
        </c:ser>
        <c:dLbls>
          <c:showLegendKey val="0"/>
          <c:showVal val="0"/>
          <c:showCatName val="0"/>
          <c:showSerName val="0"/>
          <c:showPercent val="0"/>
          <c:showBubbleSize val="0"/>
        </c:dLbls>
        <c:marker val="1"/>
        <c:smooth val="0"/>
        <c:axId val="167277832"/>
        <c:axId val="303402192"/>
      </c:lineChart>
      <c:catAx>
        <c:axId val="16727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402192"/>
        <c:crosses val="autoZero"/>
        <c:auto val="1"/>
        <c:lblAlgn val="ctr"/>
        <c:lblOffset val="100"/>
        <c:tickLblSkip val="1"/>
        <c:tickMarkSkip val="1"/>
        <c:noMultiLvlLbl val="0"/>
      </c:catAx>
      <c:valAx>
        <c:axId val="3034021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7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7.21</c:v>
                </c:pt>
                <c:pt idx="1">
                  <c:v>6.09</c:v>
                </c:pt>
                <c:pt idx="2">
                  <c:v>4.4400000000000004</c:v>
                </c:pt>
                <c:pt idx="3">
                  <c:v>6.85</c:v>
                </c:pt>
                <c:pt idx="4">
                  <c:v>5.83</c:v>
                </c:pt>
              </c:numCache>
            </c:numRef>
          </c:val>
          <c:extLst>
            <c:ext xmlns:c16="http://schemas.microsoft.com/office/drawing/2014/chart" uri="{C3380CC4-5D6E-409C-BE32-E72D297353CC}">
              <c16:uniqueId val="{00000000-6CF8-4BFF-8035-607CCD238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30.06</c:v>
                </c:pt>
                <c:pt idx="1">
                  <c:v>33.590000000000003</c:v>
                </c:pt>
                <c:pt idx="2">
                  <c:v>31.71</c:v>
                </c:pt>
                <c:pt idx="3">
                  <c:v>28.45</c:v>
                </c:pt>
                <c:pt idx="4">
                  <c:v>26.15</c:v>
                </c:pt>
              </c:numCache>
            </c:numRef>
          </c:val>
          <c:extLst>
            <c:ext xmlns:c16="http://schemas.microsoft.com/office/drawing/2014/chart" uri="{C3380CC4-5D6E-409C-BE32-E72D297353CC}">
              <c16:uniqueId val="{00000001-6CF8-4BFF-8035-607CCD238419}"/>
            </c:ext>
          </c:extLst>
        </c:ser>
        <c:dLbls>
          <c:showLegendKey val="0"/>
          <c:showVal val="0"/>
          <c:showCatName val="0"/>
          <c:showSerName val="0"/>
          <c:showPercent val="0"/>
          <c:showBubbleSize val="0"/>
        </c:dLbls>
        <c:gapWidth val="250"/>
        <c:overlap val="100"/>
        <c:axId val="308225672"/>
        <c:axId val="34400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3.48</c:v>
                </c:pt>
                <c:pt idx="1">
                  <c:v>2.11</c:v>
                </c:pt>
                <c:pt idx="2">
                  <c:v>-3.71</c:v>
                </c:pt>
                <c:pt idx="3">
                  <c:v>-0.9</c:v>
                </c:pt>
                <c:pt idx="4">
                  <c:v>-3.51</c:v>
                </c:pt>
              </c:numCache>
            </c:numRef>
          </c:val>
          <c:smooth val="0"/>
          <c:extLst>
            <c:ext xmlns:c16="http://schemas.microsoft.com/office/drawing/2014/chart" uri="{C3380CC4-5D6E-409C-BE32-E72D297353CC}">
              <c16:uniqueId val="{00000002-6CF8-4BFF-8035-607CCD238419}"/>
            </c:ext>
          </c:extLst>
        </c:ser>
        <c:dLbls>
          <c:showLegendKey val="0"/>
          <c:showVal val="0"/>
          <c:showCatName val="0"/>
          <c:showSerName val="0"/>
          <c:showPercent val="0"/>
          <c:showBubbleSize val="0"/>
        </c:dLbls>
        <c:marker val="1"/>
        <c:smooth val="0"/>
        <c:axId val="308225672"/>
        <c:axId val="344000560"/>
      </c:lineChart>
      <c:catAx>
        <c:axId val="30822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000560"/>
        <c:crosses val="autoZero"/>
        <c:auto val="1"/>
        <c:lblAlgn val="ctr"/>
        <c:lblOffset val="100"/>
        <c:tickLblSkip val="1"/>
        <c:tickMarkSkip val="1"/>
        <c:noMultiLvlLbl val="0"/>
      </c:catAx>
      <c:valAx>
        <c:axId val="34400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22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0.18</c:v>
                </c:pt>
                <c:pt idx="4">
                  <c:v>#N/A</c:v>
                </c:pt>
                <c:pt idx="5">
                  <c:v>0.28000000000000003</c:v>
                </c:pt>
                <c:pt idx="6">
                  <c:v>#N/A</c:v>
                </c:pt>
                <c:pt idx="7">
                  <c:v>0.59</c:v>
                </c:pt>
                <c:pt idx="8">
                  <c:v>#N/A</c:v>
                </c:pt>
                <c:pt idx="9">
                  <c:v>0.03</c:v>
                </c:pt>
              </c:numCache>
            </c:numRef>
          </c:val>
          <c:extLst>
            <c:ext xmlns:c16="http://schemas.microsoft.com/office/drawing/2014/chart" uri="{C3380CC4-5D6E-409C-BE32-E72D297353CC}">
              <c16:uniqueId val="{00000000-11E7-423D-ABEA-064CED399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E7-423D-ABEA-064CED399D9D}"/>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11E7-423D-ABEA-064CED399D9D}"/>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3-11E7-423D-ABEA-064CED399D9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0.56999999999999995</c:v>
                </c:pt>
              </c:numCache>
            </c:numRef>
          </c:val>
          <c:extLst>
            <c:ext xmlns:c16="http://schemas.microsoft.com/office/drawing/2014/chart" uri="{C3380CC4-5D6E-409C-BE32-E72D297353CC}">
              <c16:uniqueId val="{00000004-11E7-423D-ABEA-064CED399D9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0.68</c:v>
                </c:pt>
                <c:pt idx="4">
                  <c:v>#N/A</c:v>
                </c:pt>
                <c:pt idx="5">
                  <c:v>0.44</c:v>
                </c:pt>
                <c:pt idx="6">
                  <c:v>#N/A</c:v>
                </c:pt>
                <c:pt idx="7">
                  <c:v>1.1000000000000001</c:v>
                </c:pt>
                <c:pt idx="8">
                  <c:v>#N/A</c:v>
                </c:pt>
                <c:pt idx="9">
                  <c:v>0.83</c:v>
                </c:pt>
              </c:numCache>
            </c:numRef>
          </c:val>
          <c:extLst>
            <c:ext xmlns:c16="http://schemas.microsoft.com/office/drawing/2014/chart" uri="{C3380CC4-5D6E-409C-BE32-E72D297353CC}">
              <c16:uniqueId val="{00000005-11E7-423D-ABEA-064CED399D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1.9</c:v>
                </c:pt>
                <c:pt idx="1">
                  <c:v>#N/A</c:v>
                </c:pt>
                <c:pt idx="2">
                  <c:v>1.38</c:v>
                </c:pt>
                <c:pt idx="3">
                  <c:v>#N/A</c:v>
                </c:pt>
                <c:pt idx="4">
                  <c:v>1.1599999999999999</c:v>
                </c:pt>
                <c:pt idx="5">
                  <c:v>#N/A</c:v>
                </c:pt>
                <c:pt idx="6">
                  <c:v>#N/A</c:v>
                </c:pt>
                <c:pt idx="7">
                  <c:v>0.89</c:v>
                </c:pt>
                <c:pt idx="8">
                  <c:v>#N/A</c:v>
                </c:pt>
                <c:pt idx="9">
                  <c:v>0.93</c:v>
                </c:pt>
              </c:numCache>
            </c:numRef>
          </c:val>
          <c:extLst>
            <c:ext xmlns:c16="http://schemas.microsoft.com/office/drawing/2014/chart" uri="{C3380CC4-5D6E-409C-BE32-E72D297353CC}">
              <c16:uniqueId val="{00000006-11E7-423D-ABEA-064CED399D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7.21</c:v>
                </c:pt>
                <c:pt idx="2">
                  <c:v>#N/A</c:v>
                </c:pt>
                <c:pt idx="3">
                  <c:v>6.08</c:v>
                </c:pt>
                <c:pt idx="4">
                  <c:v>#N/A</c:v>
                </c:pt>
                <c:pt idx="5">
                  <c:v>4.43</c:v>
                </c:pt>
                <c:pt idx="6">
                  <c:v>#N/A</c:v>
                </c:pt>
                <c:pt idx="7">
                  <c:v>6.85</c:v>
                </c:pt>
                <c:pt idx="8">
                  <c:v>#N/A</c:v>
                </c:pt>
                <c:pt idx="9">
                  <c:v>5.82</c:v>
                </c:pt>
              </c:numCache>
            </c:numRef>
          </c:val>
          <c:extLst>
            <c:ext xmlns:c16="http://schemas.microsoft.com/office/drawing/2014/chart" uri="{C3380CC4-5D6E-409C-BE32-E72D297353CC}">
              <c16:uniqueId val="{00000007-11E7-423D-ABEA-064CED399D9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8.23</c:v>
                </c:pt>
                <c:pt idx="2">
                  <c:v>#N/A</c:v>
                </c:pt>
                <c:pt idx="3">
                  <c:v>7.02</c:v>
                </c:pt>
                <c:pt idx="4">
                  <c:v>#N/A</c:v>
                </c:pt>
                <c:pt idx="5">
                  <c:v>6.9</c:v>
                </c:pt>
                <c:pt idx="6">
                  <c:v>#N/A</c:v>
                </c:pt>
                <c:pt idx="7">
                  <c:v>7.57</c:v>
                </c:pt>
                <c:pt idx="8">
                  <c:v>#N/A</c:v>
                </c:pt>
                <c:pt idx="9">
                  <c:v>7.72</c:v>
                </c:pt>
              </c:numCache>
            </c:numRef>
          </c:val>
          <c:extLst>
            <c:ext xmlns:c16="http://schemas.microsoft.com/office/drawing/2014/chart" uri="{C3380CC4-5D6E-409C-BE32-E72D297353CC}">
              <c16:uniqueId val="{00000008-11E7-423D-ABEA-064CED399D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8.1999999999999993</c:v>
                </c:pt>
                <c:pt idx="2">
                  <c:v>#N/A</c:v>
                </c:pt>
                <c:pt idx="3">
                  <c:v>9.39</c:v>
                </c:pt>
                <c:pt idx="4">
                  <c:v>#N/A</c:v>
                </c:pt>
                <c:pt idx="5">
                  <c:v>9.2100000000000009</c:v>
                </c:pt>
                <c:pt idx="6">
                  <c:v>#N/A</c:v>
                </c:pt>
                <c:pt idx="7">
                  <c:v>10.14</c:v>
                </c:pt>
                <c:pt idx="8">
                  <c:v>#N/A</c:v>
                </c:pt>
                <c:pt idx="9">
                  <c:v>11.07</c:v>
                </c:pt>
              </c:numCache>
            </c:numRef>
          </c:val>
          <c:extLst>
            <c:ext xmlns:c16="http://schemas.microsoft.com/office/drawing/2014/chart" uri="{C3380CC4-5D6E-409C-BE32-E72D297353CC}">
              <c16:uniqueId val="{00000009-11E7-423D-ABEA-064CED399D9D}"/>
            </c:ext>
          </c:extLst>
        </c:ser>
        <c:dLbls>
          <c:showLegendKey val="0"/>
          <c:showVal val="0"/>
          <c:showCatName val="0"/>
          <c:showSerName val="0"/>
          <c:showPercent val="0"/>
          <c:showBubbleSize val="0"/>
        </c:dLbls>
        <c:gapWidth val="150"/>
        <c:overlap val="100"/>
        <c:axId val="345186072"/>
        <c:axId val="307154672"/>
      </c:barChart>
      <c:catAx>
        <c:axId val="34518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154672"/>
        <c:crosses val="autoZero"/>
        <c:auto val="1"/>
        <c:lblAlgn val="ctr"/>
        <c:lblOffset val="100"/>
        <c:tickLblSkip val="1"/>
        <c:tickMarkSkip val="1"/>
        <c:noMultiLvlLbl val="0"/>
      </c:catAx>
      <c:valAx>
        <c:axId val="30715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86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6147</c:v>
                </c:pt>
                <c:pt idx="5">
                  <c:v>6135</c:v>
                </c:pt>
                <c:pt idx="8">
                  <c:v>6044</c:v>
                </c:pt>
                <c:pt idx="11">
                  <c:v>5798</c:v>
                </c:pt>
                <c:pt idx="14">
                  <c:v>5627</c:v>
                </c:pt>
              </c:numCache>
            </c:numRef>
          </c:val>
          <c:extLst>
            <c:ext xmlns:c16="http://schemas.microsoft.com/office/drawing/2014/chart" uri="{C3380CC4-5D6E-409C-BE32-E72D297353CC}">
              <c16:uniqueId val="{00000000-387A-47FA-B7C3-94C3D479D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A-47FA-B7C3-94C3D479D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3</c:v>
                </c:pt>
                <c:pt idx="9">
                  <c:v>3</c:v>
                </c:pt>
                <c:pt idx="12">
                  <c:v>3</c:v>
                </c:pt>
              </c:numCache>
            </c:numRef>
          </c:val>
          <c:extLst>
            <c:ext xmlns:c16="http://schemas.microsoft.com/office/drawing/2014/chart" uri="{C3380CC4-5D6E-409C-BE32-E72D297353CC}">
              <c16:uniqueId val="{00000002-387A-47FA-B7C3-94C3D479D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83</c:v>
                </c:pt>
                <c:pt idx="3">
                  <c:v>57</c:v>
                </c:pt>
                <c:pt idx="6">
                  <c:v>26</c:v>
                </c:pt>
                <c:pt idx="9">
                  <c:v>0</c:v>
                </c:pt>
                <c:pt idx="12">
                  <c:v>0</c:v>
                </c:pt>
              </c:numCache>
            </c:numRef>
          </c:val>
          <c:extLst>
            <c:ext xmlns:c16="http://schemas.microsoft.com/office/drawing/2014/chart" uri="{C3380CC4-5D6E-409C-BE32-E72D297353CC}">
              <c16:uniqueId val="{00000003-387A-47FA-B7C3-94C3D479D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805</c:v>
                </c:pt>
                <c:pt idx="3">
                  <c:v>780</c:v>
                </c:pt>
                <c:pt idx="6">
                  <c:v>738</c:v>
                </c:pt>
                <c:pt idx="9">
                  <c:v>734</c:v>
                </c:pt>
                <c:pt idx="12">
                  <c:v>752</c:v>
                </c:pt>
              </c:numCache>
            </c:numRef>
          </c:val>
          <c:extLst>
            <c:ext xmlns:c16="http://schemas.microsoft.com/office/drawing/2014/chart" uri="{C3380CC4-5D6E-409C-BE32-E72D297353CC}">
              <c16:uniqueId val="{00000004-387A-47FA-B7C3-94C3D479D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A-47FA-B7C3-94C3D479D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A-47FA-B7C3-94C3D479D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7796</c:v>
                </c:pt>
                <c:pt idx="3">
                  <c:v>7616</c:v>
                </c:pt>
                <c:pt idx="6">
                  <c:v>7378</c:v>
                </c:pt>
                <c:pt idx="9">
                  <c:v>6913</c:v>
                </c:pt>
                <c:pt idx="12">
                  <c:v>6690</c:v>
                </c:pt>
              </c:numCache>
            </c:numRef>
          </c:val>
          <c:extLst>
            <c:ext xmlns:c16="http://schemas.microsoft.com/office/drawing/2014/chart" uri="{C3380CC4-5D6E-409C-BE32-E72D297353CC}">
              <c16:uniqueId val="{00000007-387A-47FA-B7C3-94C3D479D392}"/>
            </c:ext>
          </c:extLst>
        </c:ser>
        <c:dLbls>
          <c:showLegendKey val="0"/>
          <c:showVal val="0"/>
          <c:showCatName val="0"/>
          <c:showSerName val="0"/>
          <c:showPercent val="0"/>
          <c:showBubbleSize val="0"/>
        </c:dLbls>
        <c:gapWidth val="100"/>
        <c:overlap val="100"/>
        <c:axId val="345590312"/>
        <c:axId val="345590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2541</c:v>
                </c:pt>
                <c:pt idx="2">
                  <c:v>#N/A</c:v>
                </c:pt>
                <c:pt idx="3">
                  <c:v>#N/A</c:v>
                </c:pt>
                <c:pt idx="4">
                  <c:v>2322</c:v>
                </c:pt>
                <c:pt idx="5">
                  <c:v>#N/A</c:v>
                </c:pt>
                <c:pt idx="6">
                  <c:v>#N/A</c:v>
                </c:pt>
                <c:pt idx="7">
                  <c:v>2101</c:v>
                </c:pt>
                <c:pt idx="8">
                  <c:v>#N/A</c:v>
                </c:pt>
                <c:pt idx="9">
                  <c:v>#N/A</c:v>
                </c:pt>
                <c:pt idx="10">
                  <c:v>1852</c:v>
                </c:pt>
                <c:pt idx="11">
                  <c:v>#N/A</c:v>
                </c:pt>
                <c:pt idx="12">
                  <c:v>#N/A</c:v>
                </c:pt>
                <c:pt idx="13">
                  <c:v>1818</c:v>
                </c:pt>
                <c:pt idx="14">
                  <c:v>#N/A</c:v>
                </c:pt>
              </c:numCache>
            </c:numRef>
          </c:val>
          <c:smooth val="0"/>
          <c:extLst>
            <c:ext xmlns:c16="http://schemas.microsoft.com/office/drawing/2014/chart" uri="{C3380CC4-5D6E-409C-BE32-E72D297353CC}">
              <c16:uniqueId val="{00000008-387A-47FA-B7C3-94C3D479D392}"/>
            </c:ext>
          </c:extLst>
        </c:ser>
        <c:dLbls>
          <c:showLegendKey val="0"/>
          <c:showVal val="0"/>
          <c:showCatName val="0"/>
          <c:showSerName val="0"/>
          <c:showPercent val="0"/>
          <c:showBubbleSize val="0"/>
        </c:dLbls>
        <c:marker val="1"/>
        <c:smooth val="0"/>
        <c:axId val="345590312"/>
        <c:axId val="345590696"/>
      </c:lineChart>
      <c:catAx>
        <c:axId val="34559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590696"/>
        <c:crosses val="autoZero"/>
        <c:auto val="1"/>
        <c:lblAlgn val="ctr"/>
        <c:lblOffset val="100"/>
        <c:tickLblSkip val="1"/>
        <c:tickMarkSkip val="1"/>
        <c:noMultiLvlLbl val="0"/>
      </c:catAx>
      <c:valAx>
        <c:axId val="34559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9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49745</c:v>
                </c:pt>
                <c:pt idx="5">
                  <c:v>49326</c:v>
                </c:pt>
                <c:pt idx="8">
                  <c:v>48022</c:v>
                </c:pt>
                <c:pt idx="11">
                  <c:v>45713</c:v>
                </c:pt>
                <c:pt idx="14">
                  <c:v>44957</c:v>
                </c:pt>
              </c:numCache>
            </c:numRef>
          </c:val>
          <c:extLst>
            <c:ext xmlns:c16="http://schemas.microsoft.com/office/drawing/2014/chart" uri="{C3380CC4-5D6E-409C-BE32-E72D297353CC}">
              <c16:uniqueId val="{00000000-93D2-4A99-B1AB-725873ECC8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5352</c:v>
                </c:pt>
                <c:pt idx="5">
                  <c:v>4045</c:v>
                </c:pt>
                <c:pt idx="8">
                  <c:v>4594</c:v>
                </c:pt>
                <c:pt idx="11">
                  <c:v>4204</c:v>
                </c:pt>
                <c:pt idx="14">
                  <c:v>3976</c:v>
                </c:pt>
              </c:numCache>
            </c:numRef>
          </c:val>
          <c:extLst>
            <c:ext xmlns:c16="http://schemas.microsoft.com/office/drawing/2014/chart" uri="{C3380CC4-5D6E-409C-BE32-E72D297353CC}">
              <c16:uniqueId val="{00000001-93D2-4A99-B1AB-725873ECC8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22322</c:v>
                </c:pt>
                <c:pt idx="5">
                  <c:v>22747</c:v>
                </c:pt>
                <c:pt idx="8">
                  <c:v>24505</c:v>
                </c:pt>
                <c:pt idx="11">
                  <c:v>24231</c:v>
                </c:pt>
                <c:pt idx="14">
                  <c:v>24196</c:v>
                </c:pt>
              </c:numCache>
            </c:numRef>
          </c:val>
          <c:extLst>
            <c:ext xmlns:c16="http://schemas.microsoft.com/office/drawing/2014/chart" uri="{C3380CC4-5D6E-409C-BE32-E72D297353CC}">
              <c16:uniqueId val="{00000002-93D2-4A99-B1AB-725873ECC8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D2-4A99-B1AB-725873ECC8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D2-4A99-B1AB-725873ECC8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631</c:v>
                </c:pt>
                <c:pt idx="3">
                  <c:v>225</c:v>
                </c:pt>
                <c:pt idx="6">
                  <c:v>289</c:v>
                </c:pt>
                <c:pt idx="9">
                  <c:v>0</c:v>
                </c:pt>
                <c:pt idx="12">
                  <c:v>0</c:v>
                </c:pt>
              </c:numCache>
            </c:numRef>
          </c:val>
          <c:extLst>
            <c:ext xmlns:c16="http://schemas.microsoft.com/office/drawing/2014/chart" uri="{C3380CC4-5D6E-409C-BE32-E72D297353CC}">
              <c16:uniqueId val="{00000005-93D2-4A99-B1AB-725873ECC8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7478</c:v>
                </c:pt>
                <c:pt idx="3">
                  <c:v>7304</c:v>
                </c:pt>
                <c:pt idx="6">
                  <c:v>6844</c:v>
                </c:pt>
                <c:pt idx="9">
                  <c:v>6371</c:v>
                </c:pt>
                <c:pt idx="12">
                  <c:v>6011</c:v>
                </c:pt>
              </c:numCache>
            </c:numRef>
          </c:val>
          <c:extLst>
            <c:ext xmlns:c16="http://schemas.microsoft.com/office/drawing/2014/chart" uri="{C3380CC4-5D6E-409C-BE32-E72D297353CC}">
              <c16:uniqueId val="{00000006-93D2-4A99-B1AB-725873ECC8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c:v>
                </c:pt>
                <c:pt idx="3">
                  <c:v>30</c:v>
                </c:pt>
                <c:pt idx="6">
                  <c:v>0</c:v>
                </c:pt>
                <c:pt idx="9">
                  <c:v>0</c:v>
                </c:pt>
                <c:pt idx="12">
                  <c:v>0</c:v>
                </c:pt>
              </c:numCache>
            </c:numRef>
          </c:val>
          <c:extLst>
            <c:ext xmlns:c16="http://schemas.microsoft.com/office/drawing/2014/chart" uri="{C3380CC4-5D6E-409C-BE32-E72D297353CC}">
              <c16:uniqueId val="{00000007-93D2-4A99-B1AB-725873ECC8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7225</c:v>
                </c:pt>
                <c:pt idx="3">
                  <c:v>7049</c:v>
                </c:pt>
                <c:pt idx="6">
                  <c:v>7036</c:v>
                </c:pt>
                <c:pt idx="9">
                  <c:v>6681</c:v>
                </c:pt>
                <c:pt idx="12">
                  <c:v>6387</c:v>
                </c:pt>
              </c:numCache>
            </c:numRef>
          </c:val>
          <c:extLst>
            <c:ext xmlns:c16="http://schemas.microsoft.com/office/drawing/2014/chart" uri="{C3380CC4-5D6E-409C-BE32-E72D297353CC}">
              <c16:uniqueId val="{00000008-93D2-4A99-B1AB-725873ECC8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D2-4A99-B1AB-725873ECC8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62223</c:v>
                </c:pt>
                <c:pt idx="3">
                  <c:v>60543</c:v>
                </c:pt>
                <c:pt idx="6">
                  <c:v>58998</c:v>
                </c:pt>
                <c:pt idx="9">
                  <c:v>55884</c:v>
                </c:pt>
                <c:pt idx="12">
                  <c:v>54302</c:v>
                </c:pt>
              </c:numCache>
            </c:numRef>
          </c:val>
          <c:extLst>
            <c:ext xmlns:c16="http://schemas.microsoft.com/office/drawing/2014/chart" uri="{C3380CC4-5D6E-409C-BE32-E72D297353CC}">
              <c16:uniqueId val="{0000000A-93D2-4A99-B1AB-725873ECC823}"/>
            </c:ext>
          </c:extLst>
        </c:ser>
        <c:dLbls>
          <c:showLegendKey val="0"/>
          <c:showVal val="0"/>
          <c:showCatName val="0"/>
          <c:showSerName val="0"/>
          <c:showPercent val="0"/>
          <c:showBubbleSize val="0"/>
        </c:dLbls>
        <c:gapWidth val="100"/>
        <c:overlap val="100"/>
        <c:axId val="348836864"/>
        <c:axId val="34883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D2-4A99-B1AB-725873ECC823}"/>
            </c:ext>
          </c:extLst>
        </c:ser>
        <c:dLbls>
          <c:showLegendKey val="0"/>
          <c:showVal val="0"/>
          <c:showCatName val="0"/>
          <c:showSerName val="0"/>
          <c:showPercent val="0"/>
          <c:showBubbleSize val="0"/>
        </c:dLbls>
        <c:marker val="1"/>
        <c:smooth val="0"/>
        <c:axId val="348836864"/>
        <c:axId val="348837248"/>
      </c:lineChart>
      <c:catAx>
        <c:axId val="3488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837248"/>
        <c:crosses val="autoZero"/>
        <c:auto val="1"/>
        <c:lblAlgn val="ctr"/>
        <c:lblOffset val="100"/>
        <c:tickLblSkip val="1"/>
        <c:tickMarkSkip val="1"/>
        <c:noMultiLvlLbl val="0"/>
      </c:catAx>
      <c:valAx>
        <c:axId val="34883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8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10761</c:v>
                </c:pt>
                <c:pt idx="1">
                  <c:v>9639</c:v>
                </c:pt>
                <c:pt idx="2">
                  <c:v>8813</c:v>
                </c:pt>
              </c:numCache>
            </c:numRef>
          </c:val>
          <c:extLst>
            <c:ext xmlns:c16="http://schemas.microsoft.com/office/drawing/2014/chart" uri="{C3380CC4-5D6E-409C-BE32-E72D297353CC}">
              <c16:uniqueId val="{00000000-DBCD-49B7-9BCF-23B94250F3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2287</c:v>
                </c:pt>
                <c:pt idx="1">
                  <c:v>2190</c:v>
                </c:pt>
                <c:pt idx="2">
                  <c:v>2592</c:v>
                </c:pt>
              </c:numCache>
            </c:numRef>
          </c:val>
          <c:extLst>
            <c:ext xmlns:c16="http://schemas.microsoft.com/office/drawing/2014/chart" uri="{C3380CC4-5D6E-409C-BE32-E72D297353CC}">
              <c16:uniqueId val="{00000001-DBCD-49B7-9BCF-23B94250F3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10124</c:v>
                </c:pt>
                <c:pt idx="1">
                  <c:v>10635</c:v>
                </c:pt>
                <c:pt idx="2">
                  <c:v>10434</c:v>
                </c:pt>
              </c:numCache>
            </c:numRef>
          </c:val>
          <c:extLst>
            <c:ext xmlns:c16="http://schemas.microsoft.com/office/drawing/2014/chart" uri="{C3380CC4-5D6E-409C-BE32-E72D297353CC}">
              <c16:uniqueId val="{00000002-DBCD-49B7-9BCF-23B94250F37A}"/>
            </c:ext>
          </c:extLst>
        </c:ser>
        <c:dLbls>
          <c:showLegendKey val="0"/>
          <c:showVal val="0"/>
          <c:showCatName val="0"/>
          <c:showSerName val="0"/>
          <c:showPercent val="0"/>
          <c:showBubbleSize val="0"/>
        </c:dLbls>
        <c:gapWidth val="120"/>
        <c:overlap val="100"/>
        <c:axId val="348495832"/>
        <c:axId val="348496216"/>
      </c:barChart>
      <c:catAx>
        <c:axId val="34849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8496216"/>
        <c:crosses val="autoZero"/>
        <c:auto val="1"/>
        <c:lblAlgn val="ctr"/>
        <c:lblOffset val="100"/>
        <c:tickLblSkip val="1"/>
        <c:tickMarkSkip val="1"/>
        <c:noMultiLvlLbl val="0"/>
      </c:catAx>
      <c:valAx>
        <c:axId val="348496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849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{6DB52EC3-F8AA-4946-BDDB-359AC1D52596}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F68-487C-AB80-413609A216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{F134783C-2666-4445-8048-D92E7843A34B}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8-487C-AB80-413609A216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{70F5D0E1-35FF-467A-9AA4-A0294AED179D}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8-487C-AB80-413609A216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{07AD58F0-577B-4A15-87C3-F88EEF45ADD8}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8-487C-AB80-413609A216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{21D9EAB6-AD01-4BC4-9A3B-A5B07D296948}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8-487C-AB80-413609A216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{A2614212-2FDE-4C44-A02C-F60D670F081B}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F68-487C-AB80-413609A216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{7CAF59E8-DD08-4FE2-9B17-35D656DF59C4}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F68-487C-AB80-413609A216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{3F63FEC5-8C06-4CF3-9037-8D2806186AE5}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F68-487C-AB80-413609A216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{BBE558E6-B200-4EF0-BA9D-E3CAABC003E0}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F68-487C-AB80-413609A216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39.5</c:v>
                </c:pt>
                <c:pt idx="8">
                  <c:v>58.9</c:v>
                </c:pt>
                <c:pt idx="16">
                  <c:v>59</c:v>
                </c:pt>
                <c:pt idx="24">
                  <c:v>59.6</c:v>
                </c:pt>
                <c:pt idx="32">
                  <c:v>60.1</c:v>
                </c:pt>
              </c:numCache>
            </c:numRef>
          </c:xVal>
          <c:yVal>
            <c:numRef>
              <c:f>公会計指標分析・財政指標組合せ分析表!$BP$51:$DC$51</c:f>
              <c:numCache>
                <c:formatCode>#,##0.0;"▲ "#,##0.0</c:formatCode>
                <c:ptCount val="40"/>
                <c:pt idx="0">
                  <c:v>0.7</c:v>
                </c:pt>
              </c:numCache>
            </c:numRef>
          </c:yVal>
          <c:smooth val="0"/>
          <c:extLst>
            <c:ext xmlns:c16="http://schemas.microsoft.com/office/drawing/2014/chart" uri="{C3380CC4-5D6E-409C-BE32-E72D297353CC}">
              <c16:uniqueId val="{00000009-8F68-487C-AB80-413609A216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{965FB462-F3D6-4CF8-A056-CCC7056C3226}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F68-487C-AB80-413609A216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{1A2189DB-7135-4308-A685-7A294A6A6251}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8-487C-AB80-413609A216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{32FEA9E2-C970-43BC-9023-270724889755}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8-487C-AB80-413609A216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{82D6829F-8C30-4B81-AAD8-DB050A770AFF}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8-487C-AB80-413609A216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{B1E97F8D-44CA-46AD-AE47-966274EADB40}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8-487C-AB80-413609A2165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{C706EF00-51B4-4F94-A080-D73DCEFD352E}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F68-487C-AB80-413609A2165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{F94A01B0-4F3F-46A9-B245-3087708C3F7C}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F68-487C-AB80-413609A2165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{AA72464C-09F7-41D8-8958-08183D494020}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F68-487C-AB80-413609A21652}"/>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{36323F76-4DFF-448F-B031-3DB5D87DCDE6}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F68-487C-AB80-413609A216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8F68-487C-AB80-413609A21652}"/>
            </c:ext>
          </c:extLst>
        </c:ser>
        <c:dLbls>
          <c:showLegendKey val="0"/>
          <c:showVal val="1"/>
          <c:showCatName val="0"/>
          <c:showSerName val="0"/>
          <c:showPercent val="0"/>
          <c:showBubbleSize val="0"/>
        </c:dLbls>
        <c:axId val="348649608"/>
        <c:axId val="348783112"/>
      </c:scatterChart>
      <c:valAx>
        <c:axId val="348649608"/>
        <c:scaling>
          <c:orientation val="minMax"/>
          <c:max val="65"/>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83112"/>
        <c:crosses val="autoZero"/>
        <c:crossBetween val="midCat"/>
      </c:valAx>
      <c:valAx>
        <c:axId val="348783112"/>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64960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{B77E4E63-F23A-4670-B6AC-B12479850CF7}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B4-45AA-9204-E04E957AF9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{2038DAC3-5B73-4062-A4BE-29FC4290C2C4}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B4-45AA-9204-E04E957AF9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{92DF7234-B57F-43B0-B3F6-17C7551EA12B}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B4-45AA-9204-E04E957AF9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{8A1EE94E-45F8-473A-BB95-B1CDD78DA8E6}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B4-45AA-9204-E04E957AF9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{79F911B0-27E7-407F-9E8D-100FF0CCF8CD}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B4-45AA-9204-E04E957AF9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{141AAFCA-CE7E-45D4-975B-2A653D6F5266}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B4-45AA-9204-E04E957AF9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{A5C1EA9C-D34B-4DA2-814F-716BE53E00BE}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B4-45AA-9204-E04E957AF9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{2EB330A0-8D5A-4180-857D-FB8FBC7E5283}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B4-45AA-9204-E04E957AF9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{B173EC01-C0D2-482A-8CE1-23E8B272092B}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B4-45AA-9204-E04E957AF9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8.1</c:v>
                </c:pt>
                <c:pt idx="24">
                  <c:v>7.3</c:v>
                </c:pt>
                <c:pt idx="32">
                  <c:v>6.7</c:v>
                </c:pt>
              </c:numCache>
            </c:numRef>
          </c:xVal>
          <c:yVal>
            <c:numRef>
              <c:f>公会計指標分析・財政指標組合せ分析表!$BP$73:$DC$73</c:f>
              <c:numCache>
                <c:formatCode>#,##0.0;"▲ "#,##0.0</c:formatCode>
                <c:ptCount val="40"/>
                <c:pt idx="0">
                  <c:v>0.7</c:v>
                </c:pt>
              </c:numCache>
            </c:numRef>
          </c:yVal>
          <c:smooth val="0"/>
          <c:extLst>
            <c:ext xmlns:c16="http://schemas.microsoft.com/office/drawing/2014/chart" uri="{C3380CC4-5D6E-409C-BE32-E72D297353CC}">
              <c16:uniqueId val="{00000009-3FB4-45AA-9204-E04E957AF9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{09913D3A-42F1-49D2-8A65-2247B825C549}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B4-45AA-9204-E04E957AF9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{B37FF606-5B51-4F8E-95B0-9A1DC5DA06AC}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B4-45AA-9204-E04E957AF9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{C711D067-7C76-4D2A-A79B-81F0BE8D0E93}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B4-45AA-9204-E04E957AF9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{616D6A7E-23A5-466F-B8BF-10851A1B6F83}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B4-45AA-9204-E04E957AF9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{AB004904-470D-41BA-91D6-7192405368E9}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B4-45AA-9204-E04E957AF9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{010B4E98-AD2B-472E-A9CB-A903FD25E88E}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B4-45AA-9204-E04E957AF9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{E2438FEA-C7F7-4825-9DE0-6046E1262F56}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B4-45AA-9204-E04E957AF93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{D5D8727D-9E96-43E9-9ACA-A4C015014001}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B4-45AA-9204-E04E957AF93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{694C0B1B-87B5-4E0D-B84F-F15CCE89EDFD}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B4-45AA-9204-E04E957AF9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3FB4-45AA-9204-E04E957AF93D}"/>
            </c:ext>
          </c:extLst>
        </c:ser>
        <c:dLbls>
          <c:showLegendKey val="0"/>
          <c:showVal val="1"/>
          <c:showCatName val="0"/>
          <c:showSerName val="0"/>
          <c:showPercent val="0"/>
          <c:showBubbleSize val="0"/>
        </c:dLbls>
        <c:axId val="348642872"/>
        <c:axId val="303642568"/>
      </c:scatterChart>
      <c:valAx>
        <c:axId val="348642872"/>
        <c:scaling>
          <c:orientation val="minMax"/>
          <c:max val="10"/>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642568"/>
        <c:crosses val="autoZero"/>
        <c:crossBetween val="midCat"/>
      </c:valAx>
      <c:valAx>
        <c:axId val="303642568"/>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64287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単年度における地方債の借入額が償還額を上回らないように抑制してきたことから、地方債残高が年々減少しており、元利償還金（繰上償還除く）、算入公債費等についても減少傾向にある。</a:t>
          </a:r>
        </a:p>
        <a:p>
          <a:r>
            <a:rPr kumimoji="1" lang="ja-JP" altLang="en-US" sz="1400">
              <a:latin typeface="ＭＳ ゴシック" pitchFamily="49" charset="-128"/>
              <a:ea typeface="ＭＳ ゴシック" pitchFamily="49" charset="-128"/>
            </a:rPr>
            <a:t>　今後も「経営健全化計画」に基づき、地方債残高や公債費の縮減を図り、健全な財政運営に努める。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年の合併以降年々減少している。</a:t>
          </a:r>
        </a:p>
        <a:p>
          <a:r>
            <a:rPr kumimoji="1" lang="ja-JP" altLang="en-US" sz="1400">
              <a:latin typeface="ＭＳ ゴシック" pitchFamily="49" charset="-128"/>
              <a:ea typeface="ＭＳ ゴシック" pitchFamily="49" charset="-128"/>
            </a:rPr>
            <a:t>　これは、地方債の借入額の抑制や繰上償還の実施による地方債現在高の減少及び職員数の適正管理による退職手当負担額の減少によって、将来負担額が減少したためである。</a:t>
          </a:r>
        </a:p>
        <a:p>
          <a:r>
            <a:rPr kumimoji="1" lang="ja-JP" altLang="en-US" sz="1400">
              <a:latin typeface="ＭＳ ゴシック" pitchFamily="49" charset="-128"/>
              <a:ea typeface="ＭＳ ゴシック" pitchFamily="49" charset="-128"/>
            </a:rPr>
            <a:t>　また、充当可能財源等については、前年度より減少しているものの、その減少額は、特定目的基金等の積み増しを行ったことにより、将来負担額の減少額を下回っている。</a:t>
          </a:r>
        </a:p>
        <a:p>
          <a:r>
            <a:rPr kumimoji="1" lang="ja-JP" altLang="en-US" sz="1400">
              <a:latin typeface="ＭＳ ゴシック" pitchFamily="49" charset="-128"/>
              <a:ea typeface="ＭＳ ゴシック" pitchFamily="49" charset="-128"/>
            </a:rPr>
            <a:t>　今後も後世への負担を少しでも軽減するよう、公債費等義務的経費の削減を中心とする行財政改革を進め、財政の健全化に努める。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百万円積み立てた一方、単年度の大規模な建設事業等への活用や、地方債の償還等に伴い、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一定の基金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・特定建設事業基金：道路整備や施設整備、都市計画事業等の特定の建設事業に充当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百万円積み立てたものの、橋梁長寿命化修繕等の特定建設のため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・ふるさときばいやんせ基金：寄附者の意向を踏まえ、観光振興に関する施策（観光施設の改修等）や、子育て支援の充実に関する施策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（放課後児童健全育成事業等）などの事業に活用するため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円を積み立てたことから、百万円の増となった。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・特定建設事業基金：今後見込まれる公共施設の整備等のため、引き続き基金の涵養に努めながら、適切に活用していく。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百万円を積み立てたものの、普通交付税の段階的縮減や扶助費をはじめとする社会保障関係費の増に伴う年度間の財源調整を行うため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段階的縮減や、社会保障関係費の増大等に伴う年度間の財源調整などに対応するため、一定の基金を確保することが必要であることから、収支不足額の改善を図り、毎年度の当初予算編成における基金繰入額の抑制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百万円を取り崩したが、今後の繰上償還等に充当するため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今後も繰上償還を含む公債費の償還に活用すると共に、一定の基金の確保に努める。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以降上昇傾向にあるが、類似団体、全国、鹿児島県平均のいずれから見てもやや低い水準にある。一方で総量の視点に立つと、本市は合併自治体であり行政面積も広いことから、公共施設等総量は道路及び橋りょう等を中心に高い水準にある。今後の将来的な有形固定資産減価償却率の上昇に合わせて、公共施設等の維持管理や更新に伴う財政負担の増加も予想されているが、道路及び橋りょうといったインフラ資産の削減は困難なことから、今後は個別計画や公共施設等総合管理計画等に沿った公共施設（ハコモノ）に対するマネジメントを進め、総量の削減を進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96943</xdr:rowOff>
    </xdr:from>
    <xdr:to>
      <xdr:col>23</xdr:col>
      <xdr:colOff>85090</xdr:colOff>
      <xdr:row>35</xdr:row>
      <xdr:rowOff>5080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669068"/>
          <a:ext cx="1270" cy="1108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8907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5080</xdr:rowOff>
    </xdr:from>
    <xdr:to>
      <xdr:col>23</xdr:col>
      <xdr:colOff>174625</xdr:colOff>
      <xdr:row>35</xdr:row>
      <xdr:rowOff>5080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7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43620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44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96943</xdr:rowOff>
    </xdr:from>
    <xdr:to>
      <xdr:col>23</xdr:col>
      <xdr:colOff>174625</xdr:colOff>
      <xdr:row>28</xdr:row>
      <xdr:rowOff>96943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66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70273</xdr:rowOff>
    </xdr:from>
    <xdr:to>
      <xdr:col>11</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121073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01810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103082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9965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81492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99291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14817</xdr:rowOff>
    </xdr:from>
    <xdr:to>
      <xdr:col>7</xdr:col>
      <xdr:colOff>187325</xdr:colOff>
      <xdr:row>26</xdr:row>
      <xdr:rowOff>116417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65617</xdr:rowOff>
    </xdr:from>
    <xdr:to>
      <xdr:col>11</xdr:col>
      <xdr:colOff>136525</xdr:colOff>
      <xdr:row>30</xdr:row>
      <xdr:rowOff>77893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294842"/>
          <a:ext cx="762000" cy="6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132944</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0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年度からやや増加したものの、類似団体、全国、鹿児島県平均いずれよりやや低い水準にある。本指標の大きな要素である地方債は、普通会計ベースで平成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年度には約</a:t>
          </a:r>
          <a:r>
            <a:rPr kumimoji="1" lang="en-US" altLang="ja-JP" sz="1000">
              <a:latin typeface="ＭＳ Ｐゴシック" panose="020B0600070205080204" pitchFamily="50" charset="-128"/>
              <a:ea typeface="ＭＳ Ｐゴシック" panose="020B0600070205080204" pitchFamily="50" charset="-128"/>
            </a:rPr>
            <a:t>559</a:t>
          </a:r>
          <a:r>
            <a:rPr kumimoji="1" lang="ja-JP" altLang="en-US" sz="1000">
              <a:latin typeface="ＭＳ Ｐゴシック" panose="020B0600070205080204" pitchFamily="50" charset="-128"/>
              <a:ea typeface="ＭＳ Ｐゴシック" panose="020B0600070205080204" pitchFamily="50" charset="-128"/>
            </a:rPr>
            <a:t>億円あった地方債残高を令和元年度には約</a:t>
          </a:r>
          <a:r>
            <a:rPr kumimoji="1" lang="en-US" altLang="ja-JP" sz="1000">
              <a:latin typeface="ＭＳ Ｐゴシック" panose="020B0600070205080204" pitchFamily="50" charset="-128"/>
              <a:ea typeface="ＭＳ Ｐゴシック" panose="020B0600070205080204" pitchFamily="50" charset="-128"/>
            </a:rPr>
            <a:t>543</a:t>
          </a:r>
          <a:r>
            <a:rPr kumimoji="1" lang="ja-JP" altLang="en-US" sz="1000">
              <a:latin typeface="ＭＳ Ｐゴシック" panose="020B0600070205080204" pitchFamily="50" charset="-128"/>
              <a:ea typeface="ＭＳ Ｐゴシック" panose="020B0600070205080204" pitchFamily="50" charset="-128"/>
            </a:rPr>
            <a:t>億円まで減少させているが、類似団体の地方債残高は</a:t>
          </a:r>
          <a:r>
            <a:rPr kumimoji="1" lang="en-US" altLang="ja-JP" sz="1000">
              <a:latin typeface="ＭＳ Ｐゴシック" panose="020B0600070205080204" pitchFamily="50" charset="-128"/>
              <a:ea typeface="ＭＳ Ｐゴシック" panose="020B0600070205080204" pitchFamily="50" charset="-128"/>
            </a:rPr>
            <a:t>395</a:t>
          </a:r>
          <a:r>
            <a:rPr kumimoji="1" lang="ja-JP" altLang="en-US" sz="1000">
              <a:latin typeface="ＭＳ Ｐゴシック" panose="020B0600070205080204" pitchFamily="50" charset="-128"/>
              <a:ea typeface="ＭＳ Ｐゴシック" panose="020B0600070205080204" pitchFamily="50" charset="-128"/>
            </a:rPr>
            <a:t>億円（令和元年度末時点）であり、引き続き高い水準にある。本市では「霧島市経営健全化計画（第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次」）において中長期的な地方債残高縮減の目標を掲げていることから、その目標を達成するように今後の行財政運営に取り組む。</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50461</xdr:rowOff>
    </xdr:from>
    <xdr:to>
      <xdr:col>76</xdr:col>
      <xdr:colOff>73025</xdr:colOff>
      <xdr:row>28</xdr:row>
      <xdr:rowOff>152061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73338</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4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44293</xdr:rowOff>
    </xdr:from>
    <xdr:to>
      <xdr:col>72</xdr:col>
      <xdr:colOff>123825</xdr:colOff>
      <xdr:row>28</xdr:row>
      <xdr:rowOff>145893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95093</xdr:rowOff>
    </xdr:from>
    <xdr:to>
      <xdr:col>76</xdr:col>
      <xdr:colOff>22225</xdr:colOff>
      <xdr:row>28</xdr:row>
      <xdr:rowOff>101261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667218"/>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38741</xdr:rowOff>
    </xdr:from>
    <xdr:to>
      <xdr:col>68</xdr:col>
      <xdr:colOff>123825</xdr:colOff>
      <xdr:row>28</xdr:row>
      <xdr:rowOff>140341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6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89541</xdr:rowOff>
    </xdr:from>
    <xdr:to>
      <xdr:col>72</xdr:col>
      <xdr:colOff>73025</xdr:colOff>
      <xdr:row>28</xdr:row>
      <xdr:rowOff>95093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661666"/>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52003</xdr:rowOff>
    </xdr:from>
    <xdr:to>
      <xdr:col>64</xdr:col>
      <xdr:colOff>123825</xdr:colOff>
      <xdr:row>28</xdr:row>
      <xdr:rowOff>153603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89541</xdr:rowOff>
    </xdr:from>
    <xdr:to>
      <xdr:col>68</xdr:col>
      <xdr:colOff>73025</xdr:colOff>
      <xdr:row>28</xdr:row>
      <xdr:rowOff>102803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661666"/>
          <a:ext cx="762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30928</xdr:rowOff>
    </xdr:from>
    <xdr:to>
      <xdr:col>60</xdr:col>
      <xdr:colOff>123825</xdr:colOff>
      <xdr:row>28</xdr:row>
      <xdr:rowOff>132528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81728</xdr:rowOff>
    </xdr:from>
    <xdr:to>
      <xdr:col>64</xdr:col>
      <xdr:colOff>73025</xdr:colOff>
      <xdr:row>28</xdr:row>
      <xdr:rowOff>102803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5653853"/>
          <a:ext cx="762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8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162420</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39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156868</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170130</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3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149055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3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157988</xdr:rowOff>
    </xdr:from>
    <xdr:to>
      <xdr:col>24</xdr:col>
      <xdr:colOff>114300</xdr:colOff>
      <xdr:row>34</xdr:row>
      <xdr:rowOff>88138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111015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76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132842</xdr:rowOff>
    </xdr:from>
    <xdr:to>
      <xdr:col>20</xdr:col>
      <xdr:colOff>38100</xdr:colOff>
      <xdr:row>34</xdr:row>
      <xdr:rowOff>62992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xdr:rowOff>
    </xdr:from>
    <xdr:to>
      <xdr:col>24</xdr:col>
      <xdr:colOff>63500</xdr:colOff>
      <xdr:row>34</xdr:row>
      <xdr:rowOff>37338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8414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141986</xdr:rowOff>
    </xdr:from>
    <xdr:to>
      <xdr:col>15</xdr:col>
      <xdr:colOff>101600</xdr:colOff>
      <xdr:row>34</xdr:row>
      <xdr:rowOff>72136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xdr:rowOff>
    </xdr:from>
    <xdr:to>
      <xdr:col>19</xdr:col>
      <xdr:colOff>177800</xdr:colOff>
      <xdr:row>34</xdr:row>
      <xdr:rowOff>21336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5841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21336</xdr:rowOff>
    </xdr:from>
    <xdr:to>
      <xdr:col>15</xdr:col>
      <xdr:colOff>50800</xdr:colOff>
      <xdr:row>34</xdr:row>
      <xdr:rowOff>30480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5850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18542</xdr:rowOff>
    </xdr:from>
    <xdr:to>
      <xdr:col>6</xdr:col>
      <xdr:colOff>38100</xdr:colOff>
      <xdr:row>35</xdr:row>
      <xdr:rowOff>120142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35</xdr:row>
      <xdr:rowOff>69342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1130300" y="58597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24401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88663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136669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58242</xdr:rowOff>
    </xdr:from>
    <xdr:to>
      <xdr:col>55</xdr:col>
      <xdr:colOff>50800</xdr:colOff>
      <xdr:row>35</xdr:row>
      <xdr:rowOff>159842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0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81119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9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61366</xdr:rowOff>
    </xdr:from>
    <xdr:to>
      <xdr:col>50</xdr:col>
      <xdr:colOff>165100</xdr:colOff>
      <xdr:row>35</xdr:row>
      <xdr:rowOff>162966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0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109042</xdr:rowOff>
    </xdr:from>
    <xdr:to>
      <xdr:col>55</xdr:col>
      <xdr:colOff>0</xdr:colOff>
      <xdr:row>35</xdr:row>
      <xdr:rowOff>112166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109792"/>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66243</xdr:rowOff>
    </xdr:from>
    <xdr:to>
      <xdr:col>46</xdr:col>
      <xdr:colOff>38100</xdr:colOff>
      <xdr:row>35</xdr:row>
      <xdr:rowOff>167843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112166</xdr:rowOff>
    </xdr:from>
    <xdr:to>
      <xdr:col>50</xdr:col>
      <xdr:colOff>114300</xdr:colOff>
      <xdr:row>35</xdr:row>
      <xdr:rowOff>117043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11291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68453</xdr:rowOff>
    </xdr:from>
    <xdr:to>
      <xdr:col>41</xdr:col>
      <xdr:colOff>101600</xdr:colOff>
      <xdr:row>35</xdr:row>
      <xdr:rowOff>170053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0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117043</xdr:rowOff>
    </xdr:from>
    <xdr:to>
      <xdr:col>45</xdr:col>
      <xdr:colOff>177800</xdr:colOff>
      <xdr:row>35</xdr:row>
      <xdr:rowOff>119253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11779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77064</xdr:rowOff>
    </xdr:from>
    <xdr:to>
      <xdr:col>36</xdr:col>
      <xdr:colOff>165100</xdr:colOff>
      <xdr:row>36</xdr:row>
      <xdr:rowOff>7214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0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119253</xdr:rowOff>
    </xdr:from>
    <xdr:to>
      <xdr:col>41</xdr:col>
      <xdr:colOff>50800</xdr:colOff>
      <xdr:row>35</xdr:row>
      <xdr:rowOff>127864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12000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6875</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6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8043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8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12920</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8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15130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8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23741</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8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45212</xdr:rowOff>
    </xdr:from>
    <xdr:to>
      <xdr:col>24</xdr:col>
      <xdr:colOff>114300</xdr:colOff>
      <xdr:row>58</xdr:row>
      <xdr:rowOff>146812</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68089</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xdr:rowOff>
    </xdr:from>
    <xdr:to>
      <xdr:col>20</xdr:col>
      <xdr:colOff>38100</xdr:colOff>
      <xdr:row>58</xdr:row>
      <xdr:rowOff>117094</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66294</xdr:rowOff>
    </xdr:from>
    <xdr:to>
      <xdr:col>24</xdr:col>
      <xdr:colOff>63500</xdr:colOff>
      <xdr:row>58</xdr:row>
      <xdr:rowOff>96012</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01039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66294</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99898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45720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9955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49784</xdr:rowOff>
    </xdr:from>
    <xdr:to>
      <xdr:col>6</xdr:col>
      <xdr:colOff>38100</xdr:colOff>
      <xdr:row>58</xdr:row>
      <xdr:rowOff>151384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079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100584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1130300" y="995553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133621</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167911</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41265</xdr:rowOff>
    </xdr:from>
    <xdr:to>
      <xdr:col>55</xdr:col>
      <xdr:colOff>50800</xdr:colOff>
      <xdr:row>60</xdr:row>
      <xdr:rowOff>142865</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3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64142</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17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47460</xdr:rowOff>
    </xdr:from>
    <xdr:to>
      <xdr:col>50</xdr:col>
      <xdr:colOff>165100</xdr:colOff>
      <xdr:row>60</xdr:row>
      <xdr:rowOff>149060</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3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92065</xdr:rowOff>
    </xdr:from>
    <xdr:to>
      <xdr:col>55</xdr:col>
      <xdr:colOff>0</xdr:colOff>
      <xdr:row>60</xdr:row>
      <xdr:rowOff>98260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379065"/>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58535</xdr:rowOff>
    </xdr:from>
    <xdr:to>
      <xdr:col>46</xdr:col>
      <xdr:colOff>38100</xdr:colOff>
      <xdr:row>60</xdr:row>
      <xdr:rowOff>160135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98260</xdr:rowOff>
    </xdr:from>
    <xdr:to>
      <xdr:col>50</xdr:col>
      <xdr:colOff>114300</xdr:colOff>
      <xdr:row>60</xdr:row>
      <xdr:rowOff>109335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385260"/>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64350</xdr:rowOff>
    </xdr:from>
    <xdr:to>
      <xdr:col>41</xdr:col>
      <xdr:colOff>101600</xdr:colOff>
      <xdr:row>60</xdr:row>
      <xdr:rowOff>165950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109335</xdr:rowOff>
    </xdr:from>
    <xdr:to>
      <xdr:col>45</xdr:col>
      <xdr:colOff>177800</xdr:colOff>
      <xdr:row>60</xdr:row>
      <xdr:rowOff>115150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396335"/>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90639</xdr:rowOff>
    </xdr:from>
    <xdr:to>
      <xdr:col>36</xdr:col>
      <xdr:colOff>165100</xdr:colOff>
      <xdr:row>64</xdr:row>
      <xdr:rowOff>20789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115150</xdr:rowOff>
    </xdr:from>
    <xdr:to>
      <xdr:col>41</xdr:col>
      <xdr:colOff>50800</xdr:colOff>
      <xdr:row>63</xdr:row>
      <xdr:rowOff>141439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402150"/>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165587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1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5212</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1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11027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11916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051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148589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344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83820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154939</xdr:rowOff>
    </xdr:from>
    <xdr:to>
      <xdr:col>6</xdr:col>
      <xdr:colOff>38100</xdr:colOff>
      <xdr:row>83</xdr:row>
      <xdr:rowOff>85089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34289</xdr:rowOff>
    </xdr:from>
    <xdr:to>
      <xdr:col>10</xdr:col>
      <xdr:colOff>114300</xdr:colOff>
      <xdr:row>83</xdr:row>
      <xdr:rowOff>49530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26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76216</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E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E00-000051010000}"/>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E00-000053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E00-000055010000}"/>
            </a:ext>
          </a:extLst>
        </xdr:cNvPr>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131890</xdr:rowOff>
    </xdr:from>
    <xdr:to>
      <xdr:col>55</xdr:col>
      <xdr:colOff>50800</xdr:colOff>
      <xdr:row>78</xdr:row>
      <xdr:rowOff>62040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104267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84917</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E00-000061010000}"/>
            </a:ext>
          </a:extLst>
        </xdr:cNvPr>
        <xdr:cNvSpPr txBox="1"/>
      </xdr:nvSpPr>
      <xdr:spPr>
        <a:xfrm>
          <a:off x="10515600" y="132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135889</xdr:rowOff>
    </xdr:from>
    <xdr:to>
      <xdr:col>50</xdr:col>
      <xdr:colOff>165100</xdr:colOff>
      <xdr:row>78</xdr:row>
      <xdr:rowOff>66039</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11240</xdr:rowOff>
    </xdr:from>
    <xdr:to>
      <xdr:col>55</xdr:col>
      <xdr:colOff>0</xdr:colOff>
      <xdr:row>78</xdr:row>
      <xdr:rowOff>15239</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9639300" y="13384340"/>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138748</xdr:rowOff>
    </xdr:from>
    <xdr:to>
      <xdr:col>46</xdr:col>
      <xdr:colOff>38100</xdr:colOff>
      <xdr:row>78</xdr:row>
      <xdr:rowOff>68898</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86995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15239</xdr:rowOff>
    </xdr:from>
    <xdr:to>
      <xdr:col>50</xdr:col>
      <xdr:colOff>114300</xdr:colOff>
      <xdr:row>78</xdr:row>
      <xdr:rowOff>18098</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8750300" y="133883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158178</xdr:rowOff>
    </xdr:from>
    <xdr:to>
      <xdr:col>41</xdr:col>
      <xdr:colOff>101600</xdr:colOff>
      <xdr:row>78</xdr:row>
      <xdr:rowOff>88328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7810500" y="13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18098</xdr:rowOff>
    </xdr:from>
    <xdr:to>
      <xdr:col>45</xdr:col>
      <xdr:colOff>177800</xdr:colOff>
      <xdr:row>78</xdr:row>
      <xdr:rowOff>37528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7861300" y="133911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150749</xdr:rowOff>
    </xdr:from>
    <xdr:to>
      <xdr:col>36</xdr:col>
      <xdr:colOff>165100</xdr:colOff>
      <xdr:row>78</xdr:row>
      <xdr:rowOff>80899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6921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30099</xdr:rowOff>
    </xdr:from>
    <xdr:to>
      <xdr:col>41</xdr:col>
      <xdr:colOff>50800</xdr:colOff>
      <xdr:row>78</xdr:row>
      <xdr:rowOff>37528</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6972300" y="134031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a:extLst>
            <a:ext uri="{FF2B5EF4-FFF2-40B4-BE49-F238E27FC236}">
              <a16:creationId xmlns:a16="http://schemas.microsoft.com/office/drawing/2014/main" id="{00000000-0008-0000-0E00-00006A010000}"/>
            </a:ext>
          </a:extLst>
        </xdr:cNvPr>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a:extLst>
            <a:ext uri="{FF2B5EF4-FFF2-40B4-BE49-F238E27FC236}">
              <a16:creationId xmlns:a16="http://schemas.microsoft.com/office/drawing/2014/main" id="{00000000-0008-0000-0E00-00006B010000}"/>
            </a:ext>
          </a:extLst>
        </xdr:cNvPr>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a:extLst>
            <a:ext uri="{FF2B5EF4-FFF2-40B4-BE49-F238E27FC236}">
              <a16:creationId xmlns:a16="http://schemas.microsoft.com/office/drawing/2014/main" id="{00000000-0008-0000-0E00-00006C010000}"/>
            </a:ext>
          </a:extLst>
        </xdr:cNvPr>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136034</xdr:rowOff>
    </xdr:from>
    <xdr:ext cx="469744" cy="259045"/>
    <xdr:sp macro="" textlink="">
      <xdr:nvSpPr>
        <xdr:cNvPr id="365" name="n_4aveValue【公営住宅】&#10;一人当たり面積">
          <a:extLst>
            <a:ext uri="{FF2B5EF4-FFF2-40B4-BE49-F238E27FC236}">
              <a16:creationId xmlns:a16="http://schemas.microsoft.com/office/drawing/2014/main" id="{00000000-0008-0000-0E00-00006D010000}"/>
            </a:ext>
          </a:extLst>
        </xdr:cNvPr>
        <xdr:cNvSpPr txBox="1"/>
      </xdr:nvSpPr>
      <xdr:spPr>
        <a:xfrm>
          <a:off x="6737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82566</xdr:rowOff>
    </xdr:from>
    <xdr:ext cx="469744" cy="259045"/>
    <xdr:sp macro="" textlink="">
      <xdr:nvSpPr>
        <xdr:cNvPr id="366" name="n_1mainValue【公営住宅】&#10;一人当たり面積">
          <a:extLst>
            <a:ext uri="{FF2B5EF4-FFF2-40B4-BE49-F238E27FC236}">
              <a16:creationId xmlns:a16="http://schemas.microsoft.com/office/drawing/2014/main" id="{00000000-0008-0000-0E00-00006E010000}"/>
            </a:ext>
          </a:extLst>
        </xdr:cNvPr>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85425</xdr:rowOff>
    </xdr:from>
    <xdr:ext cx="469744" cy="259045"/>
    <xdr:sp macro="" textlink="">
      <xdr:nvSpPr>
        <xdr:cNvPr id="367" name="n_2mainValue【公営住宅】&#10;一人当たり面積">
          <a:extLst>
            <a:ext uri="{FF2B5EF4-FFF2-40B4-BE49-F238E27FC236}">
              <a16:creationId xmlns:a16="http://schemas.microsoft.com/office/drawing/2014/main" id="{00000000-0008-0000-0E00-00006F010000}"/>
            </a:ext>
          </a:extLst>
        </xdr:cNvPr>
        <xdr:cNvSpPr txBox="1"/>
      </xdr:nvSpPr>
      <xdr:spPr>
        <a:xfrm>
          <a:off x="8515427" y="131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104855</xdr:rowOff>
    </xdr:from>
    <xdr:ext cx="469744" cy="259045"/>
    <xdr:sp macro="" textlink="">
      <xdr:nvSpPr>
        <xdr:cNvPr id="368" name="n_3mainValue【公営住宅】&#10;一人当たり面積">
          <a:extLst>
            <a:ext uri="{FF2B5EF4-FFF2-40B4-BE49-F238E27FC236}">
              <a16:creationId xmlns:a16="http://schemas.microsoft.com/office/drawing/2014/main" id="{00000000-0008-0000-0E00-000070010000}"/>
            </a:ext>
          </a:extLst>
        </xdr:cNvPr>
        <xdr:cNvSpPr txBox="1"/>
      </xdr:nvSpPr>
      <xdr:spPr>
        <a:xfrm>
          <a:off x="7626427" y="131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97426</xdr:rowOff>
    </xdr:from>
    <xdr:ext cx="469744" cy="259045"/>
    <xdr:sp macro="" textlink="">
      <xdr:nvSpPr>
        <xdr:cNvPr id="369" name="n_4mainValue【公営住宅】&#10;一人当たり面積">
          <a:extLst>
            <a:ext uri="{FF2B5EF4-FFF2-40B4-BE49-F238E27FC236}">
              <a16:creationId xmlns:a16="http://schemas.microsoft.com/office/drawing/2014/main" id="{00000000-0008-0000-0E00-000071010000}"/>
            </a:ext>
          </a:extLst>
        </xdr:cNvPr>
        <xdr:cNvSpPr txBox="1"/>
      </xdr:nvSpPr>
      <xdr:spPr>
        <a:xfrm>
          <a:off x="6737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港湾・漁港】&#10;有形固定資産減価償却率グラフ枠">
          <a:extLst>
            <a:ext uri="{FF2B5EF4-FFF2-40B4-BE49-F238E27FC236}">
              <a16:creationId xmlns:a16="http://schemas.microsoft.com/office/drawing/2014/main" id="{00000000-0008-0000-0E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3" name="【港湾・漁港】&#10;有形固定資産減価償却率最小値テキスト">
          <a:extLst>
            <a:ext uri="{FF2B5EF4-FFF2-40B4-BE49-F238E27FC236}">
              <a16:creationId xmlns:a16="http://schemas.microsoft.com/office/drawing/2014/main" id="{00000000-0008-0000-0E00-000089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95" name="【港湾・漁港】&#10;有形固定資産減価償却率最大値テキスト">
          <a:extLst>
            <a:ext uri="{FF2B5EF4-FFF2-40B4-BE49-F238E27FC236}">
              <a16:creationId xmlns:a16="http://schemas.microsoft.com/office/drawing/2014/main" id="{00000000-0008-0000-0E00-00008B010000}"/>
            </a:ext>
          </a:extLst>
        </xdr:cNvPr>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26688</xdr:rowOff>
    </xdr:from>
    <xdr:ext cx="405111" cy="259045"/>
    <xdr:sp macro="" textlink="">
      <xdr:nvSpPr>
        <xdr:cNvPr id="397" name="【港湾・漁港】&#10;有形固定資産減価償却率平均値テキスト">
          <a:extLst>
            <a:ext uri="{FF2B5EF4-FFF2-40B4-BE49-F238E27FC236}">
              <a16:creationId xmlns:a16="http://schemas.microsoft.com/office/drawing/2014/main" id="{00000000-0008-0000-0E00-00008D010000}"/>
            </a:ext>
          </a:extLst>
        </xdr:cNvPr>
        <xdr:cNvSpPr txBox="1"/>
      </xdr:nvSpPr>
      <xdr:spPr>
        <a:xfrm>
          <a:off x="4673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167132</xdr:rowOff>
    </xdr:from>
    <xdr:to>
      <xdr:col>6</xdr:col>
      <xdr:colOff>38100</xdr:colOff>
      <xdr:row>103</xdr:row>
      <xdr:rowOff>97282</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079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16256</xdr:rowOff>
    </xdr:from>
    <xdr:to>
      <xdr:col>24</xdr:col>
      <xdr:colOff>114300</xdr:colOff>
      <xdr:row>105</xdr:row>
      <xdr:rowOff>117856</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4584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39133</xdr:rowOff>
    </xdr:from>
    <xdr:ext cx="405111" cy="259045"/>
    <xdr:sp macro="" textlink="">
      <xdr:nvSpPr>
        <xdr:cNvPr id="409" name="【港湾・漁港】&#10;有形固定資産減価償却率該当値テキスト">
          <a:extLst>
            <a:ext uri="{FF2B5EF4-FFF2-40B4-BE49-F238E27FC236}">
              <a16:creationId xmlns:a16="http://schemas.microsoft.com/office/drawing/2014/main" id="{00000000-0008-0000-0E00-000099010000}"/>
            </a:ext>
          </a:extLst>
        </xdr:cNvPr>
        <xdr:cNvSpPr txBox="1"/>
      </xdr:nvSpPr>
      <xdr:spPr>
        <a:xfrm>
          <a:off x="4673600" y="17869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153415</xdr:rowOff>
    </xdr:from>
    <xdr:to>
      <xdr:col>20</xdr:col>
      <xdr:colOff>38100</xdr:colOff>
      <xdr:row>105</xdr:row>
      <xdr:rowOff>83565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3746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32765</xdr:rowOff>
    </xdr:from>
    <xdr:to>
      <xdr:col>24</xdr:col>
      <xdr:colOff>63500</xdr:colOff>
      <xdr:row>105</xdr:row>
      <xdr:rowOff>67056</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3797300" y="180350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32765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2908300" y="179870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156211</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2019300" y="17941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34544</xdr:rowOff>
    </xdr:from>
    <xdr:to>
      <xdr:col>6</xdr:col>
      <xdr:colOff>38100</xdr:colOff>
      <xdr:row>104</xdr:row>
      <xdr:rowOff>136144</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079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85344</xdr:rowOff>
    </xdr:from>
    <xdr:to>
      <xdr:col>10</xdr:col>
      <xdr:colOff>114300</xdr:colOff>
      <xdr:row>104</xdr:row>
      <xdr:rowOff>110489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130300" y="1791614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418" name="n_1aveValue【港湾・漁港】&#10;有形固定資産減価償却率">
          <a:extLst>
            <a:ext uri="{FF2B5EF4-FFF2-40B4-BE49-F238E27FC236}">
              <a16:creationId xmlns:a16="http://schemas.microsoft.com/office/drawing/2014/main" id="{00000000-0008-0000-0E00-0000A2010000}"/>
            </a:ext>
          </a:extLst>
        </xdr:cNvPr>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419" name="n_2aveValue【港湾・漁港】&#10;有形固定資産減価償却率">
          <a:extLst>
            <a:ext uri="{FF2B5EF4-FFF2-40B4-BE49-F238E27FC236}">
              <a16:creationId xmlns:a16="http://schemas.microsoft.com/office/drawing/2014/main" id="{00000000-0008-0000-0E00-0000A3010000}"/>
            </a:ext>
          </a:extLst>
        </xdr:cNvPr>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20" name="n_3aveValue【港湾・漁港】&#10;有形固定資産減価償却率">
          <a:extLst>
            <a:ext uri="{FF2B5EF4-FFF2-40B4-BE49-F238E27FC236}">
              <a16:creationId xmlns:a16="http://schemas.microsoft.com/office/drawing/2014/main" id="{00000000-0008-0000-0E00-0000A4010000}"/>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113809</xdr:rowOff>
    </xdr:from>
    <xdr:ext cx="405111" cy="259045"/>
    <xdr:sp macro="" textlink="">
      <xdr:nvSpPr>
        <xdr:cNvPr id="421" name="n_4aveValue【港湾・漁港】&#10;有形固定資産減価償却率">
          <a:extLst>
            <a:ext uri="{FF2B5EF4-FFF2-40B4-BE49-F238E27FC236}">
              <a16:creationId xmlns:a16="http://schemas.microsoft.com/office/drawing/2014/main" id="{00000000-0008-0000-0E00-0000A5010000}"/>
            </a:ext>
          </a:extLst>
        </xdr:cNvPr>
        <xdr:cNvSpPr txBox="1"/>
      </xdr:nvSpPr>
      <xdr:spPr>
        <a:xfrm>
          <a:off x="927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100092</xdr:rowOff>
    </xdr:from>
    <xdr:ext cx="405111" cy="259045"/>
    <xdr:sp macro="" textlink="">
      <xdr:nvSpPr>
        <xdr:cNvPr id="422" name="n_1main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23" name="n_2main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24" name="n_3main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127271</xdr:rowOff>
    </xdr:from>
    <xdr:ext cx="405111" cy="259045"/>
    <xdr:sp macro="" textlink="">
      <xdr:nvSpPr>
        <xdr:cNvPr id="425" name="n_4main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00000000-0008-0000-0E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50" name="【港湾・漁港】&#10;一人当たり有形固定資産（償却資産）額最小値テキスト">
          <a:extLst>
            <a:ext uri="{FF2B5EF4-FFF2-40B4-BE49-F238E27FC236}">
              <a16:creationId xmlns:a16="http://schemas.microsoft.com/office/drawing/2014/main" id="{00000000-0008-0000-0E00-0000C2010000}"/>
            </a:ext>
          </a:extLst>
        </xdr:cNvPr>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52" name="【港湾・漁港】&#10;一人当たり有形固定資産（償却資産）額最大値テキスト">
          <a:extLst>
            <a:ext uri="{FF2B5EF4-FFF2-40B4-BE49-F238E27FC236}">
              <a16:creationId xmlns:a16="http://schemas.microsoft.com/office/drawing/2014/main" id="{00000000-0008-0000-0E00-0000C4010000}"/>
            </a:ext>
          </a:extLst>
        </xdr:cNvPr>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50106</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00000000-0008-0000-0E00-0000C6010000}"/>
            </a:ext>
          </a:extLst>
        </xdr:cNvPr>
        <xdr:cNvSpPr txBox="1"/>
      </xdr:nvSpPr>
      <xdr:spPr>
        <a:xfrm>
          <a:off x="10515600" y="17538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108344</xdr:rowOff>
    </xdr:from>
    <xdr:to>
      <xdr:col>55</xdr:col>
      <xdr:colOff>50800</xdr:colOff>
      <xdr:row>108</xdr:row>
      <xdr:rowOff>38494</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0426700" y="184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23271</xdr:rowOff>
    </xdr:from>
    <xdr:ext cx="469744" cy="259045"/>
    <xdr:sp macro="" textlink="">
      <xdr:nvSpPr>
        <xdr:cNvPr id="466" name="【港湾・漁港】&#10;一人当たり有形固定資産（償却資産）額該当値テキスト">
          <a:extLst>
            <a:ext uri="{FF2B5EF4-FFF2-40B4-BE49-F238E27FC236}">
              <a16:creationId xmlns:a16="http://schemas.microsoft.com/office/drawing/2014/main" id="{00000000-0008-0000-0E00-0000D2010000}"/>
            </a:ext>
          </a:extLst>
        </xdr:cNvPr>
        <xdr:cNvSpPr txBox="1"/>
      </xdr:nvSpPr>
      <xdr:spPr>
        <a:xfrm>
          <a:off x="10515600" y="1836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110362</xdr:rowOff>
    </xdr:from>
    <xdr:to>
      <xdr:col>50</xdr:col>
      <xdr:colOff>165100</xdr:colOff>
      <xdr:row>108</xdr:row>
      <xdr:rowOff>40512</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9588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159144</xdr:rowOff>
    </xdr:from>
    <xdr:to>
      <xdr:col>55</xdr:col>
      <xdr:colOff>0</xdr:colOff>
      <xdr:row>107</xdr:row>
      <xdr:rowOff>161162</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9639300" y="18504294"/>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111125</xdr:rowOff>
    </xdr:from>
    <xdr:to>
      <xdr:col>46</xdr:col>
      <xdr:colOff>38100</xdr:colOff>
      <xdr:row>108</xdr:row>
      <xdr:rowOff>41275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8699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161162</xdr:rowOff>
    </xdr:from>
    <xdr:to>
      <xdr:col>50</xdr:col>
      <xdr:colOff>114300</xdr:colOff>
      <xdr:row>107</xdr:row>
      <xdr:rowOff>161925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8750300" y="185063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111449</xdr:rowOff>
    </xdr:from>
    <xdr:to>
      <xdr:col>41</xdr:col>
      <xdr:colOff>101600</xdr:colOff>
      <xdr:row>108</xdr:row>
      <xdr:rowOff>41599</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7810500" y="18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161925</xdr:rowOff>
    </xdr:from>
    <xdr:to>
      <xdr:col>45</xdr:col>
      <xdr:colOff>177800</xdr:colOff>
      <xdr:row>107</xdr:row>
      <xdr:rowOff>162249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7861300" y="1850707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114725</xdr:rowOff>
    </xdr:from>
    <xdr:to>
      <xdr:col>36</xdr:col>
      <xdr:colOff>165100</xdr:colOff>
      <xdr:row>108</xdr:row>
      <xdr:rowOff>44875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6921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162249</xdr:rowOff>
    </xdr:from>
    <xdr:to>
      <xdr:col>41</xdr:col>
      <xdr:colOff>50800</xdr:colOff>
      <xdr:row>107</xdr:row>
      <xdr:rowOff>165525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6972300" y="1850739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158329</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00000000-0008-0000-0E00-0000DB010000}"/>
            </a:ext>
          </a:extLst>
        </xdr:cNvPr>
        <xdr:cNvSpPr txBox="1"/>
      </xdr:nvSpPr>
      <xdr:spPr>
        <a:xfrm>
          <a:off x="93594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95197</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00000000-0008-0000-0E00-0000DC010000}"/>
            </a:ext>
          </a:extLst>
        </xdr:cNvPr>
        <xdr:cNvSpPr txBox="1"/>
      </xdr:nvSpPr>
      <xdr:spPr>
        <a:xfrm>
          <a:off x="8483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95997</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00000000-0008-0000-0E00-0000DD010000}"/>
            </a:ext>
          </a:extLst>
        </xdr:cNvPr>
        <xdr:cNvSpPr txBox="1"/>
      </xdr:nvSpPr>
      <xdr:spPr>
        <a:xfrm>
          <a:off x="7594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31639</xdr:rowOff>
    </xdr:from>
    <xdr:ext cx="469744" cy="259045"/>
    <xdr:sp macro="" textlink="">
      <xdr:nvSpPr>
        <xdr:cNvPr id="479" name="n_1main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91728"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32402</xdr:rowOff>
    </xdr:from>
    <xdr:ext cx="469744" cy="259045"/>
    <xdr:sp macro="" textlink="">
      <xdr:nvSpPr>
        <xdr:cNvPr id="480" name="n_2main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515428"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32726</xdr:rowOff>
    </xdr:from>
    <xdr:ext cx="469744" cy="259045"/>
    <xdr:sp macro="" textlink="">
      <xdr:nvSpPr>
        <xdr:cNvPr id="481" name="n_3main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626428" y="18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36002</xdr:rowOff>
    </xdr:from>
    <xdr:ext cx="469744" cy="259045"/>
    <xdr:sp macro="" textlink="">
      <xdr:nvSpPr>
        <xdr:cNvPr id="482" name="n_4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737428"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認定こども園・幼稚園・保育所】&#10;有形固定資産減価償却率グラフ枠">
          <a:extLst>
            <a:ext uri="{FF2B5EF4-FFF2-40B4-BE49-F238E27FC236}">
              <a16:creationId xmlns:a16="http://schemas.microsoft.com/office/drawing/2014/main" id="{00000000-0008-0000-0E00-0000F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08" name="【認定こども園・幼稚園・保育所】&#10;有形固定資産減価償却率最小値テキスト">
          <a:extLst>
            <a:ext uri="{FF2B5EF4-FFF2-40B4-BE49-F238E27FC236}">
              <a16:creationId xmlns:a16="http://schemas.microsoft.com/office/drawing/2014/main" id="{00000000-0008-0000-0E00-0000FC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0" name="【認定こども園・幼稚園・保育所】&#10;有形固定資産減価償却率最大値テキスト">
          <a:extLst>
            <a:ext uri="{FF2B5EF4-FFF2-40B4-BE49-F238E27FC236}">
              <a16:creationId xmlns:a16="http://schemas.microsoft.com/office/drawing/2014/main" id="{00000000-0008-0000-0E00-0000FE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512" name="【認定こども園・幼稚園・保育所】&#10;有形固定資産減価償却率平均値テキスト">
          <a:extLst>
            <a:ext uri="{FF2B5EF4-FFF2-40B4-BE49-F238E27FC236}">
              <a16:creationId xmlns:a16="http://schemas.microsoft.com/office/drawing/2014/main" id="{00000000-0008-0000-0E00-000000020000}"/>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170832</xdr:rowOff>
    </xdr:from>
    <xdr:ext cx="405111" cy="259045"/>
    <xdr:sp macro="" textlink="">
      <xdr:nvSpPr>
        <xdr:cNvPr id="524" name="【認定こども園・幼稚園・保育所】&#10;有形固定資産減価償却率該当値テキスト">
          <a:extLst>
            <a:ext uri="{FF2B5EF4-FFF2-40B4-BE49-F238E27FC236}">
              <a16:creationId xmlns:a16="http://schemas.microsoft.com/office/drawing/2014/main" id="{00000000-0008-0000-0E00-00000C020000}"/>
            </a:ext>
          </a:extLst>
        </xdr:cNvPr>
        <xdr:cNvSpPr txBox="1"/>
      </xdr:nvSpPr>
      <xdr:spPr>
        <a:xfrm>
          <a:off x="16357600" y="685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106680</xdr:rowOff>
    </xdr:from>
    <xdr:to>
      <xdr:col>85</xdr:col>
      <xdr:colOff>127000</xdr:colOff>
      <xdr:row>40</xdr:row>
      <xdr:rowOff>135255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5481300" y="69646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106680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4592300" y="6936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78105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3703300" y="6899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109220</xdr:rowOff>
    </xdr:from>
    <xdr:to>
      <xdr:col>67</xdr:col>
      <xdr:colOff>101600</xdr:colOff>
      <xdr:row>39</xdr:row>
      <xdr:rowOff>39370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160020</xdr:rowOff>
    </xdr:from>
    <xdr:to>
      <xdr:col>71</xdr:col>
      <xdr:colOff>177800</xdr:colOff>
      <xdr:row>40</xdr:row>
      <xdr:rowOff>41910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814300" y="667512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533" name="n_1aveValue【認定こども園・幼稚園・保育所】&#10;有形固定資産減価償却率">
          <a:extLst>
            <a:ext uri="{FF2B5EF4-FFF2-40B4-BE49-F238E27FC236}">
              <a16:creationId xmlns:a16="http://schemas.microsoft.com/office/drawing/2014/main" id="{00000000-0008-0000-0E00-000015020000}"/>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34" name="n_2aveValue【認定こども園・幼稚園・保育所】&#10;有形固定資産減価償却率">
          <a:extLst>
            <a:ext uri="{FF2B5EF4-FFF2-40B4-BE49-F238E27FC236}">
              <a16:creationId xmlns:a16="http://schemas.microsoft.com/office/drawing/2014/main" id="{00000000-0008-0000-0E00-000016020000}"/>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35" name="n_3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36" name="n_4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537" name="n_1main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38" name="n_2main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39" name="n_3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540" name="n_4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611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E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E00-00003502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E00-00003702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E00-000039020000}"/>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E00-000045020000}"/>
            </a:ext>
          </a:extLst>
        </xdr:cNvPr>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143510</xdr:rowOff>
    </xdr:from>
    <xdr:to>
      <xdr:col>107</xdr:col>
      <xdr:colOff>101600</xdr:colOff>
      <xdr:row>40</xdr:row>
      <xdr:rowOff>73660</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038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22860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0434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22860</xdr:rowOff>
    </xdr:from>
    <xdr:to>
      <xdr:col>107</xdr:col>
      <xdr:colOff>50800</xdr:colOff>
      <xdr:row>40</xdr:row>
      <xdr:rowOff>22860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9545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22860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656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E00-00004E02000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E00-00004F020000}"/>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E00-00005002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64787</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0199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a:extLst>
            <a:ext uri="{FF2B5EF4-FFF2-40B4-BE49-F238E27FC236}">
              <a16:creationId xmlns:a16="http://schemas.microsoft.com/office/drawing/2014/main" id="{00000000-0008-0000-0E00-00006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623" name="【学校施設】&#10;有形固定資産減価償却率最小値テキスト">
          <a:extLst>
            <a:ext uri="{FF2B5EF4-FFF2-40B4-BE49-F238E27FC236}">
              <a16:creationId xmlns:a16="http://schemas.microsoft.com/office/drawing/2014/main" id="{00000000-0008-0000-0E00-00006F020000}"/>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625" name="【学校施設】&#10;有形固定資産減価償却率最大値テキスト">
          <a:extLst>
            <a:ext uri="{FF2B5EF4-FFF2-40B4-BE49-F238E27FC236}">
              <a16:creationId xmlns:a16="http://schemas.microsoft.com/office/drawing/2014/main" id="{00000000-0008-0000-0E00-000071020000}"/>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627" name="【学校施設】&#10;有形固定資産減価償却率平均値テキスト">
          <a:extLst>
            <a:ext uri="{FF2B5EF4-FFF2-40B4-BE49-F238E27FC236}">
              <a16:creationId xmlns:a16="http://schemas.microsoft.com/office/drawing/2014/main" id="{00000000-0008-0000-0E00-000073020000}"/>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39" name="【学校施設】&#10;有形固定資産減価償却率該当値テキスト">
          <a:extLst>
            <a:ext uri="{FF2B5EF4-FFF2-40B4-BE49-F238E27FC236}">
              <a16:creationId xmlns:a16="http://schemas.microsoft.com/office/drawing/2014/main" id="{00000000-0008-0000-0E00-00007F020000}"/>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83820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5481300" y="9959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454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83820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4592300" y="9955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144780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3703300" y="99555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276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144780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814300" y="10024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48" name="n_1aveValue【学校施設】&#10;有形固定資産減価償却率">
          <a:extLst>
            <a:ext uri="{FF2B5EF4-FFF2-40B4-BE49-F238E27FC236}">
              <a16:creationId xmlns:a16="http://schemas.microsoft.com/office/drawing/2014/main" id="{00000000-0008-0000-0E00-000088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649" name="n_2aveValue【学校施設】&#10;有形固定資産減価償却率">
          <a:extLst>
            <a:ext uri="{FF2B5EF4-FFF2-40B4-BE49-F238E27FC236}">
              <a16:creationId xmlns:a16="http://schemas.microsoft.com/office/drawing/2014/main" id="{00000000-0008-0000-0E00-000089020000}"/>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50" name="n_3aveValue【学校施設】&#10;有形固定資産減価償却率">
          <a:extLst>
            <a:ext uri="{FF2B5EF4-FFF2-40B4-BE49-F238E27FC236}">
              <a16:creationId xmlns:a16="http://schemas.microsoft.com/office/drawing/2014/main" id="{00000000-0008-0000-0E00-00008A020000}"/>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51" name="n_4aveValue【学校施設】&#10;有形固定資産減価償却率">
          <a:extLst>
            <a:ext uri="{FF2B5EF4-FFF2-40B4-BE49-F238E27FC236}">
              <a16:creationId xmlns:a16="http://schemas.microsoft.com/office/drawing/2014/main" id="{00000000-0008-0000-0E00-00008B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652" name="n_1mainValue【学校施設】&#10;有形固定資産減価償却率">
          <a:extLst>
            <a:ext uri="{FF2B5EF4-FFF2-40B4-BE49-F238E27FC236}">
              <a16:creationId xmlns:a16="http://schemas.microsoft.com/office/drawing/2014/main" id="{00000000-0008-0000-0E00-00008C020000}"/>
            </a:ext>
          </a:extLst>
        </xdr:cNvPr>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53" name="n_2mainValue【学校施設】&#10;有形固定資産減価償却率">
          <a:extLst>
            <a:ext uri="{FF2B5EF4-FFF2-40B4-BE49-F238E27FC236}">
              <a16:creationId xmlns:a16="http://schemas.microsoft.com/office/drawing/2014/main" id="{00000000-0008-0000-0E00-00008D020000}"/>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654" name="n_3mainValue【学校施設】&#10;有形固定資産減価償却率">
          <a:extLst>
            <a:ext uri="{FF2B5EF4-FFF2-40B4-BE49-F238E27FC236}">
              <a16:creationId xmlns:a16="http://schemas.microsoft.com/office/drawing/2014/main" id="{00000000-0008-0000-0E00-00008E020000}"/>
            </a:ext>
          </a:extLst>
        </xdr:cNvPr>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121937</xdr:rowOff>
    </xdr:from>
    <xdr:ext cx="405111" cy="259045"/>
    <xdr:sp macro="" textlink="">
      <xdr:nvSpPr>
        <xdr:cNvPr id="655" name="n_4mainValue【学校施設】&#10;有形固定資産減価償却率">
          <a:extLst>
            <a:ext uri="{FF2B5EF4-FFF2-40B4-BE49-F238E27FC236}">
              <a16:creationId xmlns:a16="http://schemas.microsoft.com/office/drawing/2014/main" id="{00000000-0008-0000-0E00-00008F020000}"/>
            </a:ext>
          </a:extLst>
        </xdr:cNvPr>
        <xdr:cNvSpPr txBox="1"/>
      </xdr:nvSpPr>
      <xdr:spPr>
        <a:xfrm>
          <a:off x="12611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E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E00-0000A9020000}"/>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E00-0000AB02000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E00-0000AD020000}"/>
            </a:ext>
          </a:extLst>
        </xdr:cNvPr>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36830</xdr:rowOff>
    </xdr:from>
    <xdr:to>
      <xdr:col>116</xdr:col>
      <xdr:colOff>114300</xdr:colOff>
      <xdr:row>57</xdr:row>
      <xdr:rowOff>138430</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22110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123207</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E00-0000B9020000}"/>
            </a:ext>
          </a:extLst>
        </xdr:cNvPr>
        <xdr:cNvSpPr txBox="1"/>
      </xdr:nvSpPr>
      <xdr:spPr>
        <a:xfrm>
          <a:off x="22199600" y="97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50800</xdr:rowOff>
    </xdr:from>
    <xdr:to>
      <xdr:col>112</xdr:col>
      <xdr:colOff>38100</xdr:colOff>
      <xdr:row>57</xdr:row>
      <xdr:rowOff>152400</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1272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87630</xdr:rowOff>
    </xdr:from>
    <xdr:to>
      <xdr:col>116</xdr:col>
      <xdr:colOff>63500</xdr:colOff>
      <xdr:row>57</xdr:row>
      <xdr:rowOff>101600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21323300" y="98602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60960</xdr:rowOff>
    </xdr:from>
    <xdr:to>
      <xdr:col>107</xdr:col>
      <xdr:colOff>101600</xdr:colOff>
      <xdr:row>57</xdr:row>
      <xdr:rowOff>162560</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0383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101600</xdr:rowOff>
    </xdr:from>
    <xdr:to>
      <xdr:col>111</xdr:col>
      <xdr:colOff>177800</xdr:colOff>
      <xdr:row>57</xdr:row>
      <xdr:rowOff>111760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0434300" y="987425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11430</xdr:rowOff>
    </xdr:from>
    <xdr:to>
      <xdr:col>102</xdr:col>
      <xdr:colOff>165100</xdr:colOff>
      <xdr:row>58</xdr:row>
      <xdr:rowOff>113030</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494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111760</xdr:rowOff>
    </xdr:from>
    <xdr:to>
      <xdr:col>107</xdr:col>
      <xdr:colOff>50800</xdr:colOff>
      <xdr:row>58</xdr:row>
      <xdr:rowOff>62230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545300" y="98844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3810</xdr:rowOff>
    </xdr:from>
    <xdr:to>
      <xdr:col>98</xdr:col>
      <xdr:colOff>38100</xdr:colOff>
      <xdr:row>58</xdr:row>
      <xdr:rowOff>105410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8605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54610</xdr:rowOff>
    </xdr:from>
    <xdr:to>
      <xdr:col>102</xdr:col>
      <xdr:colOff>114300</xdr:colOff>
      <xdr:row>58</xdr:row>
      <xdr:rowOff>62230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656300" y="9998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706" name="n_1aveValue【学校施設】&#10;一人当たり面積">
          <a:extLst>
            <a:ext uri="{FF2B5EF4-FFF2-40B4-BE49-F238E27FC236}">
              <a16:creationId xmlns:a16="http://schemas.microsoft.com/office/drawing/2014/main" id="{00000000-0008-0000-0E00-0000C2020000}"/>
            </a:ext>
          </a:extLst>
        </xdr:cNvPr>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707" name="n_2aveValue【学校施設】&#10;一人当たり面積">
          <a:extLst>
            <a:ext uri="{FF2B5EF4-FFF2-40B4-BE49-F238E27FC236}">
              <a16:creationId xmlns:a16="http://schemas.microsoft.com/office/drawing/2014/main" id="{00000000-0008-0000-0E00-0000C3020000}"/>
            </a:ext>
          </a:extLst>
        </xdr:cNvPr>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708" name="n_3aveValue【学校施設】&#10;一人当たり面積">
          <a:extLst>
            <a:ext uri="{FF2B5EF4-FFF2-40B4-BE49-F238E27FC236}">
              <a16:creationId xmlns:a16="http://schemas.microsoft.com/office/drawing/2014/main" id="{00000000-0008-0000-0E00-0000C4020000}"/>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45737</xdr:rowOff>
    </xdr:from>
    <xdr:ext cx="469744" cy="259045"/>
    <xdr:sp macro="" textlink="">
      <xdr:nvSpPr>
        <xdr:cNvPr id="709" name="n_4aveValue【学校施設】&#10;一人当たり面積">
          <a:extLst>
            <a:ext uri="{FF2B5EF4-FFF2-40B4-BE49-F238E27FC236}">
              <a16:creationId xmlns:a16="http://schemas.microsoft.com/office/drawing/2014/main" id="{00000000-0008-0000-0E00-0000C5020000}"/>
            </a:ext>
          </a:extLst>
        </xdr:cNvPr>
        <xdr:cNvSpPr txBox="1"/>
      </xdr:nvSpPr>
      <xdr:spPr>
        <a:xfrm>
          <a:off x="18421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168927</xdr:rowOff>
    </xdr:from>
    <xdr:ext cx="469744" cy="259045"/>
    <xdr:sp macro="" textlink="">
      <xdr:nvSpPr>
        <xdr:cNvPr id="710" name="n_1mainValue【学校施設】&#10;一人当たり面積">
          <a:extLst>
            <a:ext uri="{FF2B5EF4-FFF2-40B4-BE49-F238E27FC236}">
              <a16:creationId xmlns:a16="http://schemas.microsoft.com/office/drawing/2014/main" id="{00000000-0008-0000-0E00-0000C6020000}"/>
            </a:ext>
          </a:extLst>
        </xdr:cNvPr>
        <xdr:cNvSpPr txBox="1"/>
      </xdr:nvSpPr>
      <xdr:spPr>
        <a:xfrm>
          <a:off x="210757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7637</xdr:rowOff>
    </xdr:from>
    <xdr:ext cx="469744" cy="259045"/>
    <xdr:sp macro="" textlink="">
      <xdr:nvSpPr>
        <xdr:cNvPr id="711" name="n_2mainValue【学校施設】&#10;一人当たり面積">
          <a:extLst>
            <a:ext uri="{FF2B5EF4-FFF2-40B4-BE49-F238E27FC236}">
              <a16:creationId xmlns:a16="http://schemas.microsoft.com/office/drawing/2014/main" id="{00000000-0008-0000-0E00-0000C7020000}"/>
            </a:ext>
          </a:extLst>
        </xdr:cNvPr>
        <xdr:cNvSpPr txBox="1"/>
      </xdr:nvSpPr>
      <xdr:spPr>
        <a:xfrm>
          <a:off x="20199427" y="96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129557</xdr:rowOff>
    </xdr:from>
    <xdr:ext cx="469744" cy="259045"/>
    <xdr:sp macro="" textlink="">
      <xdr:nvSpPr>
        <xdr:cNvPr id="712" name="n_3mainValue【学校施設】&#10;一人当たり面積">
          <a:extLst>
            <a:ext uri="{FF2B5EF4-FFF2-40B4-BE49-F238E27FC236}">
              <a16:creationId xmlns:a16="http://schemas.microsoft.com/office/drawing/2014/main" id="{00000000-0008-0000-0E00-0000C8020000}"/>
            </a:ext>
          </a:extLst>
        </xdr:cNvPr>
        <xdr:cNvSpPr txBox="1"/>
      </xdr:nvSpPr>
      <xdr:spPr>
        <a:xfrm>
          <a:off x="19310427" y="97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121937</xdr:rowOff>
    </xdr:from>
    <xdr:ext cx="469744" cy="259045"/>
    <xdr:sp macro="" textlink="">
      <xdr:nvSpPr>
        <xdr:cNvPr id="713" name="n_4mainValue【学校施設】&#10;一人当たり面積">
          <a:extLst>
            <a:ext uri="{FF2B5EF4-FFF2-40B4-BE49-F238E27FC236}">
              <a16:creationId xmlns:a16="http://schemas.microsoft.com/office/drawing/2014/main" id="{00000000-0008-0000-0E00-0000C9020000}"/>
            </a:ext>
          </a:extLst>
        </xdr:cNvPr>
        <xdr:cNvSpPr txBox="1"/>
      </xdr:nvSpPr>
      <xdr:spPr>
        <a:xfrm>
          <a:off x="18421427" y="97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E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3811</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6318864" y="135483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E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121938</xdr:rowOff>
    </xdr:from>
    <xdr:ext cx="405111" cy="259045"/>
    <xdr:sp macro="" textlink="">
      <xdr:nvSpPr>
        <xdr:cNvPr id="742" name="【児童館】&#10;有形固定資産減価償却率最大値テキスト">
          <a:extLst>
            <a:ext uri="{FF2B5EF4-FFF2-40B4-BE49-F238E27FC236}">
              <a16:creationId xmlns:a16="http://schemas.microsoft.com/office/drawing/2014/main" id="{00000000-0008-0000-0E00-0000E6020000}"/>
            </a:ext>
          </a:extLst>
        </xdr:cNvPr>
        <xdr:cNvSpPr txBox="1"/>
      </xdr:nvSpPr>
      <xdr:spPr>
        <a:xfrm>
          <a:off x="16357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3811</xdr:rowOff>
    </xdr:from>
    <xdr:to>
      <xdr:col>86</xdr:col>
      <xdr:colOff>25400</xdr:colOff>
      <xdr:row>79</xdr:row>
      <xdr:rowOff>3811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6230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65332</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E00-0000E8020000}"/>
            </a:ext>
          </a:extLst>
        </xdr:cNvPr>
        <xdr:cNvSpPr txBox="1"/>
      </xdr:nvSpPr>
      <xdr:spPr>
        <a:xfrm>
          <a:off x="16357600" y="1412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86905</xdr:rowOff>
    </xdr:from>
    <xdr:to>
      <xdr:col>85</xdr:col>
      <xdr:colOff>177800</xdr:colOff>
      <xdr:row>83</xdr:row>
      <xdr:rowOff>17055</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62687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52614</xdr:rowOff>
    </xdr:from>
    <xdr:to>
      <xdr:col>81</xdr:col>
      <xdr:colOff>101600</xdr:colOff>
      <xdr:row>82</xdr:row>
      <xdr:rowOff>154214</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543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4541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77488</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E00-0000F4020000}"/>
            </a:ext>
          </a:extLst>
        </xdr:cNvPr>
        <xdr:cNvSpPr txBox="1"/>
      </xdr:nvSpPr>
      <xdr:spPr>
        <a:xfrm>
          <a:off x="16357600"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79</xdr:row>
      <xdr:rowOff>3811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5481300" y="134912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5262</xdr:rowOff>
    </xdr:from>
    <xdr:to>
      <xdr:col>76</xdr:col>
      <xdr:colOff>165100</xdr:colOff>
      <xdr:row>79</xdr:row>
      <xdr:rowOff>106862</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4541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56062</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4592300" y="134912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111398</xdr:rowOff>
    </xdr:from>
    <xdr:to>
      <xdr:col>72</xdr:col>
      <xdr:colOff>38100</xdr:colOff>
      <xdr:row>79</xdr:row>
      <xdr:rowOff>41548</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3652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162198</xdr:rowOff>
    </xdr:from>
    <xdr:to>
      <xdr:col>76</xdr:col>
      <xdr:colOff>114300</xdr:colOff>
      <xdr:row>79</xdr:row>
      <xdr:rowOff>56062</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3703300" y="135352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75474</xdr:rowOff>
    </xdr:from>
    <xdr:to>
      <xdr:col>67</xdr:col>
      <xdr:colOff>101600</xdr:colOff>
      <xdr:row>80</xdr:row>
      <xdr:rowOff>5624</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2763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162198</xdr:rowOff>
    </xdr:from>
    <xdr:to>
      <xdr:col>71</xdr:col>
      <xdr:colOff>177800</xdr:colOff>
      <xdr:row>79</xdr:row>
      <xdr:rowOff>126274</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2814300" y="13535298"/>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145341</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E00-0000FD020000}"/>
            </a:ext>
          </a:extLst>
        </xdr:cNvPr>
        <xdr:cNvSpPr txBox="1"/>
      </xdr:nvSpPr>
      <xdr:spPr>
        <a:xfrm>
          <a:off x="152660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E00-0000FE020000}"/>
            </a:ext>
          </a:extLst>
        </xdr:cNvPr>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E00-0000FF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E00-000000030000}"/>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13988</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E00-000001030000}"/>
            </a:ext>
          </a:extLst>
        </xdr:cNvPr>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E00-000002030000}"/>
            </a:ext>
          </a:extLst>
        </xdr:cNvPr>
        <xdr:cNvSpPr txBox="1"/>
      </xdr:nvSpPr>
      <xdr:spPr>
        <a:xfrm>
          <a:off x="14389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58075</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E00-000003030000}"/>
            </a:ext>
          </a:extLst>
        </xdr:cNvPr>
        <xdr:cNvSpPr txBox="1"/>
      </xdr:nvSpPr>
      <xdr:spPr>
        <a:xfrm>
          <a:off x="13500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22151</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E00-000004030000}"/>
            </a:ext>
          </a:extLst>
        </xdr:cNvPr>
        <xdr:cNvSpPr txBox="1"/>
      </xdr:nvSpPr>
      <xdr:spPr>
        <a:xfrm>
          <a:off x="12611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E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E00-00001F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E00-000021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E00-00002303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E00-00002F030000}"/>
            </a:ext>
          </a:extLst>
        </xdr:cNvPr>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87086</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1323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85</xdr:row>
      <xdr:rowOff>111579</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0434300" y="144888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144236</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8656300" y="1468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24" name="n_1aveValue【児童館】&#10;一人当たり面積">
          <a:extLst>
            <a:ext uri="{FF2B5EF4-FFF2-40B4-BE49-F238E27FC236}">
              <a16:creationId xmlns:a16="http://schemas.microsoft.com/office/drawing/2014/main" id="{00000000-0008-0000-0E00-00003803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825" name="n_2aveValue【児童館】&#10;一人当たり面積">
          <a:extLst>
            <a:ext uri="{FF2B5EF4-FFF2-40B4-BE49-F238E27FC236}">
              <a16:creationId xmlns:a16="http://schemas.microsoft.com/office/drawing/2014/main" id="{00000000-0008-0000-0E00-000039030000}"/>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826" name="n_3aveValue【児童館】&#10;一人当たり面積">
          <a:extLst>
            <a:ext uri="{FF2B5EF4-FFF2-40B4-BE49-F238E27FC236}">
              <a16:creationId xmlns:a16="http://schemas.microsoft.com/office/drawing/2014/main" id="{00000000-0008-0000-0E00-00003A03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827" name="n_4aveValue【児童館】&#10;一人当たり面積">
          <a:extLst>
            <a:ext uri="{FF2B5EF4-FFF2-40B4-BE49-F238E27FC236}">
              <a16:creationId xmlns:a16="http://schemas.microsoft.com/office/drawing/2014/main" id="{00000000-0008-0000-0E00-00003B030000}"/>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828" name="n_1mainValue【児童館】&#10;一人当たり面積">
          <a:extLst>
            <a:ext uri="{FF2B5EF4-FFF2-40B4-BE49-F238E27FC236}">
              <a16:creationId xmlns:a16="http://schemas.microsoft.com/office/drawing/2014/main" id="{00000000-0008-0000-0E00-00003C030000}"/>
            </a:ext>
          </a:extLst>
        </xdr:cNvPr>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829" name="n_2mainValue【児童館】&#10;一人当たり面積">
          <a:extLst>
            <a:ext uri="{FF2B5EF4-FFF2-40B4-BE49-F238E27FC236}">
              <a16:creationId xmlns:a16="http://schemas.microsoft.com/office/drawing/2014/main" id="{00000000-0008-0000-0E00-00003D03000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30" name="n_3mainValue【児童館】&#10;一人当たり面積">
          <a:extLst>
            <a:ext uri="{FF2B5EF4-FFF2-40B4-BE49-F238E27FC236}">
              <a16:creationId xmlns:a16="http://schemas.microsoft.com/office/drawing/2014/main" id="{00000000-0008-0000-0E00-00003E030000}"/>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31" name="n_4mainValue【児童館】&#10;一人当たり面積">
          <a:extLst>
            <a:ext uri="{FF2B5EF4-FFF2-40B4-BE49-F238E27FC236}">
              <a16:creationId xmlns:a16="http://schemas.microsoft.com/office/drawing/2014/main" id="{00000000-0008-0000-0E00-00003F030000}"/>
            </a:ext>
          </a:extLst>
        </xdr:cNvPr>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a:extLst>
            <a:ext uri="{FF2B5EF4-FFF2-40B4-BE49-F238E27FC236}">
              <a16:creationId xmlns:a16="http://schemas.microsoft.com/office/drawing/2014/main" id="{00000000-0008-0000-0E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858" name="【公民館】&#10;有形固定資産減価償却率最小値テキスト">
          <a:extLst>
            <a:ext uri="{FF2B5EF4-FFF2-40B4-BE49-F238E27FC236}">
              <a16:creationId xmlns:a16="http://schemas.microsoft.com/office/drawing/2014/main" id="{00000000-0008-0000-0E00-00005A030000}"/>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860" name="【公民館】&#10;有形固定資産減価償却率最大値テキスト">
          <a:extLst>
            <a:ext uri="{FF2B5EF4-FFF2-40B4-BE49-F238E27FC236}">
              <a16:creationId xmlns:a16="http://schemas.microsoft.com/office/drawing/2014/main" id="{00000000-0008-0000-0E00-00005C030000}"/>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62" name="【公民館】&#10;有形固定資産減価償却率平均値テキスト">
          <a:extLst>
            <a:ext uri="{FF2B5EF4-FFF2-40B4-BE49-F238E27FC236}">
              <a16:creationId xmlns:a16="http://schemas.microsoft.com/office/drawing/2014/main" id="{00000000-0008-0000-0E00-00005E030000}"/>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73" name="楕円 872">
          <a:extLst>
            <a:ext uri="{FF2B5EF4-FFF2-40B4-BE49-F238E27FC236}">
              <a16:creationId xmlns:a16="http://schemas.microsoft.com/office/drawing/2014/main" id="{00000000-0008-0000-0E00-00006903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74" name="【公民館】&#10;有形固定資産減価償却率該当値テキスト">
          <a:extLst>
            <a:ext uri="{FF2B5EF4-FFF2-40B4-BE49-F238E27FC236}">
              <a16:creationId xmlns:a16="http://schemas.microsoft.com/office/drawing/2014/main" id="{00000000-0008-0000-0E00-00006A03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61505</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15481300" y="182074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33745</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4592300" y="1819275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106</xdr:row>
      <xdr:rowOff>19050</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3703300" y="181649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84182</xdr:rowOff>
    </xdr:from>
    <xdr:to>
      <xdr:col>67</xdr:col>
      <xdr:colOff>101600</xdr:colOff>
      <xdr:row>106</xdr:row>
      <xdr:rowOff>14332</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2763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134982</xdr:rowOff>
    </xdr:from>
    <xdr:to>
      <xdr:col>71</xdr:col>
      <xdr:colOff>177800</xdr:colOff>
      <xdr:row>105</xdr:row>
      <xdr:rowOff>162742</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2814300" y="181372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3" name="n_1aveValue【公民館】&#10;有形固定資産減価償却率">
          <a:extLst>
            <a:ext uri="{FF2B5EF4-FFF2-40B4-BE49-F238E27FC236}">
              <a16:creationId xmlns:a16="http://schemas.microsoft.com/office/drawing/2014/main" id="{00000000-0008-0000-0E00-000073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884" name="n_2aveValue【公民館】&#10;有形固定資産減価償却率">
          <a:extLst>
            <a:ext uri="{FF2B5EF4-FFF2-40B4-BE49-F238E27FC236}">
              <a16:creationId xmlns:a16="http://schemas.microsoft.com/office/drawing/2014/main" id="{00000000-0008-0000-0E00-000074030000}"/>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85" name="n_3aveValue【公民館】&#10;有形固定資産減価償却率">
          <a:extLst>
            <a:ext uri="{FF2B5EF4-FFF2-40B4-BE49-F238E27FC236}">
              <a16:creationId xmlns:a16="http://schemas.microsoft.com/office/drawing/2014/main" id="{00000000-0008-0000-0E00-00007503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6" name="n_4aveValue【公民館】&#10;有形固定資産減価償却率">
          <a:extLst>
            <a:ext uri="{FF2B5EF4-FFF2-40B4-BE49-F238E27FC236}">
              <a16:creationId xmlns:a16="http://schemas.microsoft.com/office/drawing/2014/main" id="{00000000-0008-0000-0E00-000076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87" name="n_1main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888" name="n_2main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889" name="n_3main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5459</xdr:rowOff>
    </xdr:from>
    <xdr:ext cx="405111" cy="259045"/>
    <xdr:sp macro="" textlink="">
      <xdr:nvSpPr>
        <xdr:cNvPr id="890" name="n_4main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E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a:extLst>
            <a:ext uri="{FF2B5EF4-FFF2-40B4-BE49-F238E27FC236}">
              <a16:creationId xmlns:a16="http://schemas.microsoft.com/office/drawing/2014/main" id="{00000000-0008-0000-0E00-00008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E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E00-000093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E00-000095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E00-000097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930" name="楕円 929">
          <a:extLst>
            <a:ext uri="{FF2B5EF4-FFF2-40B4-BE49-F238E27FC236}">
              <a16:creationId xmlns:a16="http://schemas.microsoft.com/office/drawing/2014/main" id="{00000000-0008-0000-0E00-0000A2030000}"/>
            </a:ext>
          </a:extLst>
        </xdr:cNvPr>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E00-0000A3030000}"/>
            </a:ext>
          </a:extLst>
        </xdr:cNvPr>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68580</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a:off x="21323300" y="17556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76200</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0434300" y="1755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494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76200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a:off x="19545300" y="1756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33020</xdr:rowOff>
    </xdr:from>
    <xdr:to>
      <xdr:col>98</xdr:col>
      <xdr:colOff>38100</xdr:colOff>
      <xdr:row>102</xdr:row>
      <xdr:rowOff>134620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605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83820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8656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0" name="n_1aveValue【公民館】&#10;一人当たり面積">
          <a:extLst>
            <a:ext uri="{FF2B5EF4-FFF2-40B4-BE49-F238E27FC236}">
              <a16:creationId xmlns:a16="http://schemas.microsoft.com/office/drawing/2014/main" id="{00000000-0008-0000-0E00-0000AC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41" name="n_2aveValue【公民館】&#10;一人当たり面積">
          <a:extLst>
            <a:ext uri="{FF2B5EF4-FFF2-40B4-BE49-F238E27FC236}">
              <a16:creationId xmlns:a16="http://schemas.microsoft.com/office/drawing/2014/main" id="{00000000-0008-0000-0E00-0000AD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2" name="n_3aveValue【公民館】&#10;一人当たり面積">
          <a:extLst>
            <a:ext uri="{FF2B5EF4-FFF2-40B4-BE49-F238E27FC236}">
              <a16:creationId xmlns:a16="http://schemas.microsoft.com/office/drawing/2014/main" id="{00000000-0008-0000-0E00-0000AE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xdr:rowOff>
    </xdr:from>
    <xdr:ext cx="469744" cy="259045"/>
    <xdr:sp macro="" textlink="">
      <xdr:nvSpPr>
        <xdr:cNvPr id="943" name="n_4aveValue【公民館】&#10;一人当たり面積">
          <a:extLst>
            <a:ext uri="{FF2B5EF4-FFF2-40B4-BE49-F238E27FC236}">
              <a16:creationId xmlns:a16="http://schemas.microsoft.com/office/drawing/2014/main" id="{00000000-0008-0000-0E00-0000AF030000}"/>
            </a:ext>
          </a:extLst>
        </xdr:cNvPr>
        <xdr:cNvSpPr txBox="1"/>
      </xdr:nvSpPr>
      <xdr:spPr>
        <a:xfrm>
          <a:off x="18421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944" name="n_1mainValue【公民館】&#10;一人当たり面積">
          <a:extLst>
            <a:ext uri="{FF2B5EF4-FFF2-40B4-BE49-F238E27FC236}">
              <a16:creationId xmlns:a16="http://schemas.microsoft.com/office/drawing/2014/main" id="{00000000-0008-0000-0E00-0000B0030000}"/>
            </a:ext>
          </a:extLst>
        </xdr:cNvPr>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945" name="n_2mainValue【公民館】&#10;一人当たり面積">
          <a:extLst>
            <a:ext uri="{FF2B5EF4-FFF2-40B4-BE49-F238E27FC236}">
              <a16:creationId xmlns:a16="http://schemas.microsoft.com/office/drawing/2014/main" id="{00000000-0008-0000-0E00-0000B1030000}"/>
            </a:ext>
          </a:extLst>
        </xdr:cNvPr>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946" name="n_3mainValue【公民館】&#10;一人当たり面積">
          <a:extLst>
            <a:ext uri="{FF2B5EF4-FFF2-40B4-BE49-F238E27FC236}">
              <a16:creationId xmlns:a16="http://schemas.microsoft.com/office/drawing/2014/main" id="{00000000-0008-0000-0E00-0000B2030000}"/>
            </a:ext>
          </a:extLst>
        </xdr:cNvPr>
        <xdr:cNvSpPr txBox="1"/>
      </xdr:nvSpPr>
      <xdr:spPr>
        <a:xfrm>
          <a:off x="19310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151147</xdr:rowOff>
    </xdr:from>
    <xdr:ext cx="469744" cy="259045"/>
    <xdr:sp macro="" textlink="">
      <xdr:nvSpPr>
        <xdr:cNvPr id="947" name="n_4mainValue【公民館】&#10;一人当たり面積">
          <a:extLst>
            <a:ext uri="{FF2B5EF4-FFF2-40B4-BE49-F238E27FC236}">
              <a16:creationId xmlns:a16="http://schemas.microsoft.com/office/drawing/2014/main" id="{00000000-0008-0000-0E00-0000B3030000}"/>
            </a:ext>
          </a:extLst>
        </xdr:cNvPr>
        <xdr:cNvSpPr txBox="1"/>
      </xdr:nvSpPr>
      <xdr:spPr>
        <a:xfrm>
          <a:off x="18421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E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類似団体内平均値と比較し、有形固定資産減価償却率が高くなっているのは、公営住宅、認定こども園・幼稚園・保育所、公民館、図書館、体育館・プール、福祉施設、保健センター・保健所である。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公営住宅については、６割の施設が耐用年数を過ぎており、今後、公営住宅長寿命化計画に沿って対策を講じていく。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の施設が耐用年数を過ぎており、残りの施設も耐用年数を迎えようとしている施設である。今後、個別計画を策定するなかで関係各課と連携を図りながら幼稚園・保育所のあり方の検討を行う。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公民館については、全体的に建設されてから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121738</xdr:rowOff>
    </xdr:from>
    <xdr:to>
      <xdr:col>20</xdr:col>
      <xdr:colOff>38100</xdr:colOff>
      <xdr:row>42</xdr:row>
      <xdr:rowOff>51888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1088</xdr:rowOff>
    </xdr:from>
    <xdr:to>
      <xdr:col>24</xdr:col>
      <xdr:colOff>63500</xdr:colOff>
      <xdr:row>42</xdr:row>
      <xdr:rowOff>4354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2019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1088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7201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43015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107950</xdr:rowOff>
    </xdr:from>
    <xdr:to>
      <xdr:col>55</xdr:col>
      <xdr:colOff>50800</xdr:colOff>
      <xdr:row>42</xdr:row>
      <xdr:rowOff>38100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107950</xdr:rowOff>
    </xdr:from>
    <xdr:to>
      <xdr:col>50</xdr:col>
      <xdr:colOff>165100</xdr:colOff>
      <xdr:row>42</xdr:row>
      <xdr:rowOff>38100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158750</xdr:rowOff>
    </xdr:from>
    <xdr:to>
      <xdr:col>55</xdr:col>
      <xdr:colOff>0</xdr:colOff>
      <xdr:row>41</xdr:row>
      <xdr:rowOff>158750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8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107950</xdr:rowOff>
    </xdr:from>
    <xdr:to>
      <xdr:col>46</xdr:col>
      <xdr:colOff>38100</xdr:colOff>
      <xdr:row>42</xdr:row>
      <xdr:rowOff>38100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158750</xdr:rowOff>
    </xdr:from>
    <xdr:to>
      <xdr:col>50</xdr:col>
      <xdr:colOff>114300</xdr:colOff>
      <xdr:row>41</xdr:row>
      <xdr:rowOff>158750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107950</xdr:rowOff>
    </xdr:from>
    <xdr:to>
      <xdr:col>41</xdr:col>
      <xdr:colOff>101600</xdr:colOff>
      <xdr:row>42</xdr:row>
      <xdr:rowOff>38100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158750</xdr:rowOff>
    </xdr:from>
    <xdr:to>
      <xdr:col>45</xdr:col>
      <xdr:colOff>177800</xdr:colOff>
      <xdr:row>41</xdr:row>
      <xdr:rowOff>158750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107950</xdr:rowOff>
    </xdr:from>
    <xdr:to>
      <xdr:col>36</xdr:col>
      <xdr:colOff>165100</xdr:colOff>
      <xdr:row>42</xdr:row>
      <xdr:rowOff>38100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158750</xdr:rowOff>
    </xdr:from>
    <xdr:to>
      <xdr:col>41</xdr:col>
      <xdr:colOff>50800</xdr:colOff>
      <xdr:row>41</xdr:row>
      <xdr:rowOff>158750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8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29227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29227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142875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39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61</xdr:row>
      <xdr:rowOff>100965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100965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517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137795</xdr:rowOff>
    </xdr:from>
    <xdr:to>
      <xdr:col>6</xdr:col>
      <xdr:colOff>38100</xdr:colOff>
      <xdr:row>61</xdr:row>
      <xdr:rowOff>67945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17145</xdr:rowOff>
    </xdr:from>
    <xdr:to>
      <xdr:col>10</xdr:col>
      <xdr:colOff>114300</xdr:colOff>
      <xdr:row>61</xdr:row>
      <xdr:rowOff>59055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475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59072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116840</xdr:rowOff>
    </xdr:from>
    <xdr:to>
      <xdr:col>55</xdr:col>
      <xdr:colOff>50800</xdr:colOff>
      <xdr:row>57</xdr:row>
      <xdr:rowOff>46990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69867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120650</xdr:rowOff>
    </xdr:from>
    <xdr:to>
      <xdr:col>50</xdr:col>
      <xdr:colOff>165100</xdr:colOff>
      <xdr:row>57</xdr:row>
      <xdr:rowOff>50800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167640</xdr:rowOff>
    </xdr:from>
    <xdr:to>
      <xdr:col>55</xdr:col>
      <xdr:colOff>0</xdr:colOff>
      <xdr:row>57</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9768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0</xdr:rowOff>
    </xdr:from>
    <xdr:to>
      <xdr:col>50</xdr:col>
      <xdr:colOff>114300</xdr:colOff>
      <xdr:row>61</xdr:row>
      <xdr:rowOff>129540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977265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109220</xdr:rowOff>
    </xdr:from>
    <xdr:to>
      <xdr:col>41</xdr:col>
      <xdr:colOff>101600</xdr:colOff>
      <xdr:row>62</xdr:row>
      <xdr:rowOff>39370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160020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61</xdr:row>
      <xdr:rowOff>160020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67327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95250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9346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42163</xdr:rowOff>
    </xdr:from>
    <xdr:to>
      <xdr:col>15</xdr:col>
      <xdr:colOff>101600</xdr:colOff>
      <xdr:row>81</xdr:row>
      <xdr:rowOff>143763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47244</xdr:rowOff>
    </xdr:from>
    <xdr:to>
      <xdr:col>19</xdr:col>
      <xdr:colOff>177800</xdr:colOff>
      <xdr:row>81</xdr:row>
      <xdr:rowOff>92963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908300" y="139346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92963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9484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60961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90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107714</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89171</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134890</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54881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130827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152400</xdr:rowOff>
    </xdr:from>
    <xdr:to>
      <xdr:col>50</xdr:col>
      <xdr:colOff>165100</xdr:colOff>
      <xdr:row>83</xdr:row>
      <xdr:rowOff>82550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31750</xdr:rowOff>
    </xdr:from>
    <xdr:to>
      <xdr:col>55</xdr:col>
      <xdr:colOff>0</xdr:colOff>
      <xdr:row>83</xdr:row>
      <xdr:rowOff>31750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426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31750</xdr:rowOff>
    </xdr:from>
    <xdr:to>
      <xdr:col>50</xdr:col>
      <xdr:colOff>114300</xdr:colOff>
      <xdr:row>83</xdr:row>
      <xdr:rowOff>158750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26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84</xdr:row>
      <xdr:rowOff>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0</xdr:rowOff>
    </xdr:from>
    <xdr:to>
      <xdr:col>41</xdr:col>
      <xdr:colOff>50800</xdr:colOff>
      <xdr:row>84</xdr:row>
      <xdr:rowOff>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73677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xdr:rowOff>
    </xdr:from>
    <xdr:to>
      <xdr:col>24</xdr:col>
      <xdr:colOff>114300</xdr:colOff>
      <xdr:row>103</xdr:row>
      <xdr:rowOff>102507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23784</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51707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67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76019</xdr:rowOff>
    </xdr:from>
    <xdr:to>
      <xdr:col>10</xdr:col>
      <xdr:colOff>165100</xdr:colOff>
      <xdr:row>103</xdr:row>
      <xdr:rowOff>6169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126819</xdr:rowOff>
    </xdr:from>
    <xdr:to>
      <xdr:col>15</xdr:col>
      <xdr:colOff>50800</xdr:colOff>
      <xdr:row>102</xdr:row>
      <xdr:rowOff>157843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6147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74386</xdr:rowOff>
    </xdr:from>
    <xdr:to>
      <xdr:col>6</xdr:col>
      <xdr:colOff>38100</xdr:colOff>
      <xdr:row>103</xdr:row>
      <xdr:rowOff>4536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125186</xdr:rowOff>
    </xdr:from>
    <xdr:to>
      <xdr:col>10</xdr:col>
      <xdr:colOff>114300</xdr:colOff>
      <xdr:row>102</xdr:row>
      <xdr:rowOff>126819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6130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22696</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21063</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87630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405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102125</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9253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30881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136616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20594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110308</xdr:rowOff>
    </xdr:from>
    <xdr:to>
      <xdr:col>72</xdr:col>
      <xdr:colOff>38100</xdr:colOff>
      <xdr:row>36</xdr:row>
      <xdr:rowOff>40458</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161108</xdr:rowOff>
    </xdr:from>
    <xdr:to>
      <xdr:col>76</xdr:col>
      <xdr:colOff>114300</xdr:colOff>
      <xdr:row>36</xdr:row>
      <xdr:rowOff>33746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1618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67854</xdr:rowOff>
    </xdr:from>
    <xdr:to>
      <xdr:col>67</xdr:col>
      <xdr:colOff>101600</xdr:colOff>
      <xdr:row>35</xdr:row>
      <xdr:rowOff>169454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35</xdr:row>
      <xdr:rowOff>161108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11940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34851</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56985</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14531</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43560</xdr:rowOff>
    </xdr:from>
    <xdr:to>
      <xdr:col>116</xdr:col>
      <xdr:colOff>114300</xdr:colOff>
      <xdr:row>40</xdr:row>
      <xdr:rowOff>145160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9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21987</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8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44155</xdr:rowOff>
    </xdr:from>
    <xdr:to>
      <xdr:col>112</xdr:col>
      <xdr:colOff>38100</xdr:colOff>
      <xdr:row>40</xdr:row>
      <xdr:rowOff>145755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9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94360</xdr:rowOff>
    </xdr:from>
    <xdr:to>
      <xdr:col>116</xdr:col>
      <xdr:colOff>63500</xdr:colOff>
      <xdr:row>40</xdr:row>
      <xdr:rowOff>94955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952360"/>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50633</xdr:rowOff>
    </xdr:from>
    <xdr:to>
      <xdr:col>107</xdr:col>
      <xdr:colOff>101600</xdr:colOff>
      <xdr:row>41</xdr:row>
      <xdr:rowOff>152233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70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94955</xdr:rowOff>
    </xdr:from>
    <xdr:to>
      <xdr:col>111</xdr:col>
      <xdr:colOff>177800</xdr:colOff>
      <xdr:row>41</xdr:row>
      <xdr:rowOff>101433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952955"/>
          <a:ext cx="8890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50697</xdr:rowOff>
    </xdr:from>
    <xdr:to>
      <xdr:col>102</xdr:col>
      <xdr:colOff>165100</xdr:colOff>
      <xdr:row>41</xdr:row>
      <xdr:rowOff>152297</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70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101433</xdr:rowOff>
    </xdr:from>
    <xdr:to>
      <xdr:col>107</xdr:col>
      <xdr:colOff>50800</xdr:colOff>
      <xdr:row>41</xdr:row>
      <xdr:rowOff>101497</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713088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50784</xdr:rowOff>
    </xdr:from>
    <xdr:to>
      <xdr:col>98</xdr:col>
      <xdr:colOff>38100</xdr:colOff>
      <xdr:row>41</xdr:row>
      <xdr:rowOff>152384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70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101497</xdr:rowOff>
    </xdr:from>
    <xdr:to>
      <xdr:col>102</xdr:col>
      <xdr:colOff>114300</xdr:colOff>
      <xdr:row>41</xdr:row>
      <xdr:rowOff>101584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713094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136882</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9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143360</xdr:rowOff>
    </xdr:from>
    <xdr:ext cx="469744"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99428" y="71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143424</xdr:rowOff>
    </xdr:from>
    <xdr:ext cx="469744"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310428" y="71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143511</xdr:rowOff>
    </xdr:from>
    <xdr:ext cx="469744"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421428" y="717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34290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10626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167640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0587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129540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0547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102235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89535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1050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93362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F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F00-0000AE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F00-0000B0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F00-0000B2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101600</xdr:rowOff>
    </xdr:from>
    <xdr:to>
      <xdr:col>116</xdr:col>
      <xdr:colOff>114300</xdr:colOff>
      <xdr:row>60</xdr:row>
      <xdr:rowOff>31750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124477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F00-0000BE020000}"/>
            </a:ext>
          </a:extLst>
        </xdr:cNvPr>
        <xdr:cNvSpPr txBox="1"/>
      </xdr:nvSpPr>
      <xdr:spPr>
        <a:xfrm>
          <a:off x="22199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152400</xdr:rowOff>
    </xdr:from>
    <xdr:to>
      <xdr:col>116</xdr:col>
      <xdr:colOff>63500</xdr:colOff>
      <xdr:row>60</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1323300" y="1026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0434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545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0</xdr:rowOff>
    </xdr:from>
    <xdr:to>
      <xdr:col>102</xdr:col>
      <xdr:colOff>114300</xdr:colOff>
      <xdr:row>60</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656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49530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39122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146686</xdr:rowOff>
    </xdr:from>
    <xdr:to>
      <xdr:col>81</xdr:col>
      <xdr:colOff>50800</xdr:colOff>
      <xdr:row>81</xdr:row>
      <xdr:rowOff>24764</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8626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61595</xdr:rowOff>
    </xdr:from>
    <xdr:to>
      <xdr:col>72</xdr:col>
      <xdr:colOff>38100</xdr:colOff>
      <xdr:row>80</xdr:row>
      <xdr:rowOff>163195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112395</xdr:rowOff>
    </xdr:from>
    <xdr:to>
      <xdr:col>76</xdr:col>
      <xdr:colOff>114300</xdr:colOff>
      <xdr:row>80</xdr:row>
      <xdr:rowOff>146686</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3828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73025</xdr:rowOff>
    </xdr:from>
    <xdr:to>
      <xdr:col>67</xdr:col>
      <xdr:colOff>101600</xdr:colOff>
      <xdr:row>81</xdr:row>
      <xdr:rowOff>3175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80</xdr:row>
      <xdr:rowOff>123825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2814300" y="13828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8272</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19702</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2557</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1323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147320</xdr:rowOff>
    </xdr:from>
    <xdr:to>
      <xdr:col>107</xdr:col>
      <xdr:colOff>101600</xdr:colOff>
      <xdr:row>84</xdr:row>
      <xdr:rowOff>77470</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26670</xdr:rowOff>
    </xdr:from>
    <xdr:to>
      <xdr:col>111</xdr:col>
      <xdr:colOff>177800</xdr:colOff>
      <xdr:row>84</xdr:row>
      <xdr:rowOff>38100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0434300" y="1442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26670</xdr:rowOff>
    </xdr:from>
    <xdr:to>
      <xdr:col>107</xdr:col>
      <xdr:colOff>50800</xdr:colOff>
      <xdr:row>85</xdr:row>
      <xdr:rowOff>87630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4284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166370</xdr:rowOff>
    </xdr:from>
    <xdr:to>
      <xdr:col>98</xdr:col>
      <xdr:colOff>38100</xdr:colOff>
      <xdr:row>84</xdr:row>
      <xdr:rowOff>96520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45720</xdr:rowOff>
    </xdr:from>
    <xdr:to>
      <xdr:col>102</xdr:col>
      <xdr:colOff>114300</xdr:colOff>
      <xdr:row>85</xdr:row>
      <xdr:rowOff>87630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656300" y="14447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93997</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154957</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113047</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38644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76669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103</xdr:row>
      <xdr:rowOff>7620</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76016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113756</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75804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103</xdr:row>
      <xdr:rowOff>148045</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2814300" y="175804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142620</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24147</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74930</xdr:rowOff>
    </xdr:from>
    <xdr:to>
      <xdr:col>112</xdr:col>
      <xdr:colOff>38100</xdr:colOff>
      <xdr:row>101</xdr:row>
      <xdr:rowOff>5080</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100</xdr:row>
      <xdr:rowOff>125730</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1323300" y="17266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59689</xdr:rowOff>
    </xdr:from>
    <xdr:to>
      <xdr:col>107</xdr:col>
      <xdr:colOff>101600</xdr:colOff>
      <xdr:row>102</xdr:row>
      <xdr:rowOff>161289</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125730</xdr:rowOff>
    </xdr:from>
    <xdr:to>
      <xdr:col>111</xdr:col>
      <xdr:colOff>177800</xdr:colOff>
      <xdr:row>102</xdr:row>
      <xdr:rowOff>110489</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727073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90170</xdr:rowOff>
    </xdr:from>
    <xdr:to>
      <xdr:col>102</xdr:col>
      <xdr:colOff>165100</xdr:colOff>
      <xdr:row>104</xdr:row>
      <xdr:rowOff>20320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110489</xdr:rowOff>
    </xdr:from>
    <xdr:to>
      <xdr:col>107</xdr:col>
      <xdr:colOff>50800</xdr:colOff>
      <xdr:row>103</xdr:row>
      <xdr:rowOff>140970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9545300" y="1759838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97789</xdr:rowOff>
    </xdr:from>
    <xdr:to>
      <xdr:col>98</xdr:col>
      <xdr:colOff>38100</xdr:colOff>
      <xdr:row>103</xdr:row>
      <xdr:rowOff>27939</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148589</xdr:rowOff>
    </xdr:from>
    <xdr:to>
      <xdr:col>102</xdr:col>
      <xdr:colOff>114300</xdr:colOff>
      <xdr:row>103</xdr:row>
      <xdr:rowOff>140970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8656300" y="176364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21607</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6366</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36847</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44466</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類似団体内平均値と比較し、有形固定資産減価償却率が高くなっているのは、公営住宅、認定こども園・幼稚園・保育所、公民館、図書館、体育館・プール、福祉施設、保健センター・保健所である。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施設あるが耐用年数を過ぎており、今後の運営、管理について関係各課と連携を図り検討していく。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体育館・プールについては、全体的に耐用年数を迎えようとしており、今後、個別計画を策定するなかで施設の老朽化の状況も踏まえ検討していく。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年経過しようとしている施設が多いので、今後、長寿命化計画についても検討していく。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保健センター・保健所の古い施設については、大規模改修をしているが、それ以外の施設も今後、施設の老朽化の状況も踏まえ検討していく。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財政力指数は前年度より上昇したものの、地方交付税、国県支出金等をはじめとする依存財源の比率が高く、依然として類似団体平均を下回る状況である。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引き続き市税等の徴収強化や、受益者負担適正化の観点から使用料及び手数料の見直しを行い、自主財源の確保に努める。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類似団体平均、全国平均、県平均は下回っているものの、前年度と比較して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経費に充当した一般財源等は減少したものの、それ以上に合併算定替の段階的縮減の影響を受けた普通交付税や地方消費税交付金、市税等の経常一般財源等が前年度よりも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今後とも、公債費を中心に経常経費の削減に取り組むとともに、自主財源確保に努める。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95250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3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146050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963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60113</xdr:rowOff>
    </xdr:from>
    <xdr:to>
      <xdr:col>15</xdr:col>
      <xdr:colOff>82550</xdr:colOff>
      <xdr:row>60</xdr:row>
      <xdr:rowOff>9313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756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38523</xdr:rowOff>
    </xdr:from>
    <xdr:to>
      <xdr:col>11</xdr:col>
      <xdr:colOff>31750</xdr:colOff>
      <xdr:row>59</xdr:row>
      <xdr:rowOff>60113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826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9313</xdr:rowOff>
    </xdr:from>
    <xdr:to>
      <xdr:col>11</xdr:col>
      <xdr:colOff>82550</xdr:colOff>
      <xdr:row>59</xdr:row>
      <xdr:rowOff>110913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121090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159173</xdr:rowOff>
    </xdr:from>
    <xdr:to>
      <xdr:col>7</xdr:col>
      <xdr:colOff>31750</xdr:colOff>
      <xdr:row>58</xdr:row>
      <xdr:rowOff>89323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99500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全国平均、県平均を下回っているにもかかわらず、依然として類似団体平均に比べ高い水準にあるのは、人口当たりの職員数が多いことが要因に挙げられる。</a:t>
          </a:r>
        </a:p>
        <a:p>
          <a:r>
            <a:rPr kumimoji="1" lang="ja-JP" altLang="en-US" sz="1300">
              <a:latin typeface="ＭＳ Ｐゴシック" panose="020B0600070205080204" pitchFamily="50" charset="-128"/>
              <a:ea typeface="ＭＳ Ｐゴシック" panose="020B0600070205080204" pitchFamily="50" charset="-128"/>
            </a:rPr>
            <a:t>　また、公共施設等の維持補修費などの増加により、前年度に比べ決算額が増加している。</a:t>
          </a:r>
        </a:p>
        <a:p>
          <a:r>
            <a:rPr kumimoji="1" lang="ja-JP" altLang="en-US" sz="1300">
              <a:latin typeface="ＭＳ Ｐゴシック" panose="020B0600070205080204" pitchFamily="50" charset="-128"/>
              <a:ea typeface="ＭＳ Ｐゴシック" panose="020B0600070205080204" pitchFamily="50" charset="-128"/>
            </a:rPr>
            <a:t>　今後は、「公共施設管理計画」に基づき、公共施設の集約化・複合化を図り、維持管理経費の縮減に努める。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116625</xdr:rowOff>
    </xdr:from>
    <xdr:to>
      <xdr:col>23</xdr:col>
      <xdr:colOff>133350</xdr:colOff>
      <xdr:row>85</xdr:row>
      <xdr:rowOff>10809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18425"/>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84756</xdr:rowOff>
    </xdr:from>
    <xdr:to>
      <xdr:col>19</xdr:col>
      <xdr:colOff>133350</xdr:colOff>
      <xdr:row>84</xdr:row>
      <xdr:rowOff>116625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86556"/>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8851</xdr:rowOff>
    </xdr:from>
    <xdr:to>
      <xdr:col>15</xdr:col>
      <xdr:colOff>82550</xdr:colOff>
      <xdr:row>84</xdr:row>
      <xdr:rowOff>84756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10651"/>
          <a:ext cx="889000" cy="7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8851</xdr:rowOff>
    </xdr:from>
    <xdr:to>
      <xdr:col>11</xdr:col>
      <xdr:colOff>31750</xdr:colOff>
      <xdr:row>84</xdr:row>
      <xdr:rowOff>31756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410651"/>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131459</xdr:rowOff>
    </xdr:from>
    <xdr:to>
      <xdr:col>23</xdr:col>
      <xdr:colOff>184150</xdr:colOff>
      <xdr:row>85</xdr:row>
      <xdr:rowOff>61609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103536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65825</xdr:rowOff>
    </xdr:from>
    <xdr:to>
      <xdr:col>19</xdr:col>
      <xdr:colOff>184150</xdr:colOff>
      <xdr:row>84</xdr:row>
      <xdr:rowOff>167425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152202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54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33956</xdr:rowOff>
    </xdr:from>
    <xdr:to>
      <xdr:col>15</xdr:col>
      <xdr:colOff>133350</xdr:colOff>
      <xdr:row>84</xdr:row>
      <xdr:rowOff>135556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120333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129501</xdr:rowOff>
    </xdr:from>
    <xdr:to>
      <xdr:col>11</xdr:col>
      <xdr:colOff>82550</xdr:colOff>
      <xdr:row>84</xdr:row>
      <xdr:rowOff>59651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44428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4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152406</xdr:rowOff>
    </xdr:from>
    <xdr:to>
      <xdr:col>7</xdr:col>
      <xdr:colOff>31750</xdr:colOff>
      <xdr:row>84</xdr:row>
      <xdr:rowOff>82556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今後も職務・職責に応じた給料制度を運用し、国の指数を上回ることがないよう努める。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「定員適正化計画」に基づき職員の削減を進めてきた結果、令和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1,100</a:t>
          </a:r>
          <a:r>
            <a:rPr kumimoji="1" lang="ja-JP" altLang="en-US" sz="1100">
              <a:latin typeface="ＭＳ Ｐゴシック" panose="020B0600070205080204" pitchFamily="50" charset="-128"/>
              <a:ea typeface="ＭＳ Ｐゴシック" panose="020B0600070205080204" pitchFamily="50" charset="-128"/>
            </a:rPr>
            <a:t>人となり、合併時点（</a:t>
          </a:r>
          <a:r>
            <a:rPr kumimoji="1" lang="en-US" altLang="ja-JP" sz="1100">
              <a:latin typeface="ＭＳ Ｐゴシック" panose="020B0600070205080204" pitchFamily="50" charset="-128"/>
              <a:ea typeface="ＭＳ Ｐゴシック" panose="020B0600070205080204" pitchFamily="50" charset="-128"/>
            </a:rPr>
            <a:t>1,431</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23.1</a:t>
          </a:r>
          <a:r>
            <a:rPr kumimoji="1" lang="ja-JP" altLang="en-US" sz="1100">
              <a:latin typeface="ＭＳ Ｐゴシック" panose="020B0600070205080204" pitchFamily="50" charset="-128"/>
              <a:ea typeface="ＭＳ Ｐゴシック" panose="020B0600070205080204" pitchFamily="50" charset="-128"/>
            </a:rPr>
            <a:t>％）を削減し、目標としていた△</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％）を達成した。</a:t>
          </a:r>
        </a:p>
        <a:p>
          <a:r>
            <a:rPr kumimoji="1" lang="ja-JP" altLang="en-US" sz="1100">
              <a:latin typeface="ＭＳ Ｐゴシック" panose="020B0600070205080204" pitchFamily="50" charset="-128"/>
              <a:ea typeface="ＭＳ Ｐゴシック" panose="020B0600070205080204" pitchFamily="50" charset="-128"/>
            </a:rPr>
            <a:t>　類似団体との比較においては、人口千人当たり職員数の全国平均及び人口と面積を加味した定員回帰指標に基づく試算職員数のいずれにおいても上回る結果となっており、引き続き適正化に取組む必要性がある。</a:t>
          </a:r>
        </a:p>
        <a:p>
          <a:r>
            <a:rPr kumimoji="1" lang="ja-JP" altLang="en-US" sz="1100">
              <a:latin typeface="ＭＳ Ｐゴシック" panose="020B0600070205080204" pitchFamily="50" charset="-128"/>
              <a:ea typeface="ＭＳ Ｐゴシック" panose="020B0600070205080204" pitchFamily="50" charset="-128"/>
            </a:rPr>
            <a:t>　しかしながら、本市職員数には常備消防職員及び市立高校職員が</a:t>
          </a:r>
          <a:r>
            <a:rPr kumimoji="1" lang="en-US" altLang="ja-JP" sz="1100">
              <a:latin typeface="ＭＳ Ｐゴシック" panose="020B0600070205080204" pitchFamily="50" charset="-128"/>
              <a:ea typeface="ＭＳ Ｐゴシック" panose="020B0600070205080204" pitchFamily="50" charset="-128"/>
            </a:rPr>
            <a:t>247</a:t>
          </a:r>
          <a:r>
            <a:rPr kumimoji="1" lang="ja-JP" altLang="en-US" sz="1100">
              <a:latin typeface="ＭＳ Ｐゴシック" panose="020B0600070205080204" pitchFamily="50" charset="-128"/>
              <a:ea typeface="ＭＳ Ｐゴシック" panose="020B0600070205080204" pitchFamily="50" charset="-128"/>
            </a:rPr>
            <a:t>人含まれていることから、一般行政部門職員数に限定して類似団体と比較した場合、適正化は図られている状況にある。</a:t>
          </a:r>
        </a:p>
        <a:p>
          <a:r>
            <a:rPr kumimoji="1" lang="ja-JP" altLang="en-US" sz="1100">
              <a:latin typeface="ＭＳ Ｐゴシック" panose="020B0600070205080204" pitchFamily="50" charset="-128"/>
              <a:ea typeface="ＭＳ Ｐゴシック" panose="020B0600070205080204" pitchFamily="50" charset="-128"/>
            </a:rPr>
            <a:t>　今後においては、公務員への定年延長制度の導入を踏まえた新たな「定員管理計画」を策定し、限られた人材で効率的、効果的な行政経営を目指す。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107209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2434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95144</xdr:rowOff>
    </xdr:from>
    <xdr:to>
      <xdr:col>77</xdr:col>
      <xdr:colOff>44450</xdr:colOff>
      <xdr:row>65</xdr:row>
      <xdr:rowOff>99166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95144</xdr:rowOff>
    </xdr:from>
    <xdr:to>
      <xdr:col>72</xdr:col>
      <xdr:colOff>203200</xdr:colOff>
      <xdr:row>65</xdr:row>
      <xdr:rowOff>99166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99166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2414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143104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56409</xdr:rowOff>
    </xdr:from>
    <xdr:to>
      <xdr:col>81</xdr:col>
      <xdr:colOff>95250</xdr:colOff>
      <xdr:row>65</xdr:row>
      <xdr:rowOff>158009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28486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1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48366</xdr:rowOff>
    </xdr:from>
    <xdr:to>
      <xdr:col>77</xdr:col>
      <xdr:colOff>95250</xdr:colOff>
      <xdr:row>65</xdr:row>
      <xdr:rowOff>149966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134743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44344</xdr:rowOff>
    </xdr:from>
    <xdr:to>
      <xdr:col>73</xdr:col>
      <xdr:colOff>44450</xdr:colOff>
      <xdr:row>65</xdr:row>
      <xdr:rowOff>145944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130721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48366</xdr:rowOff>
    </xdr:from>
    <xdr:to>
      <xdr:col>68</xdr:col>
      <xdr:colOff>203200</xdr:colOff>
      <xdr:row>65</xdr:row>
      <xdr:rowOff>149966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134743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46355</xdr:rowOff>
    </xdr:from>
    <xdr:to>
      <xdr:col>64</xdr:col>
      <xdr:colOff>152400</xdr:colOff>
      <xdr:row>65</xdr:row>
      <xdr:rowOff>147955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132732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今後控えている大規模な事業計画の整理・縮小を図り、地方債残高及び公債費の縮減に取り組む。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1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343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146050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年度の合併以降年々減少し、平成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年度から充当可能財源等が将来負担額を上回っている。これは、地方債借入れの抑制に伴い地方債残高が減少したことによるものである。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今後も「経営健全化計画」を踏まえ、持続可能な健全財政を図り、将来負担の軽減に努める。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35668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95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45629</xdr:rowOff>
    </xdr:from>
    <xdr:to>
      <xdr:col>64</xdr:col>
      <xdr:colOff>152400</xdr:colOff>
      <xdr:row>13</xdr:row>
      <xdr:rowOff>147229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157406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04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市の面積が広く、市立高校を有するなど都市構造の違いにより、人口当たりの職員数が類似団体平均より多いため、経常経費における人件費の割合も上回っている。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今後も、市民サービスの低下を招くことがないよう留意しながら、職員定数の適正管理に努める。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05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類似団体平均に比べ低い状況にあるが、委託料等の増加に伴い全体的に増加傾向にある。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今後も、事務事業の見直しや、「公共施設管理計画」に沿った公共施設の適正管理等に取り組むことにより、物件費の適正な執行に努める。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類似団体、全国、県それぞれの平均を上回っており、合併以降、経常経費における扶助費の割合は毎年増加している。</a:t>
          </a:r>
        </a:p>
        <a:p>
          <a:r>
            <a:rPr kumimoji="1" lang="ja-JP" altLang="en-US" sz="1300">
              <a:latin typeface="ＭＳ Ｐゴシック" panose="020B0600070205080204" pitchFamily="50" charset="-128"/>
              <a:ea typeface="ＭＳ Ｐゴシック" panose="020B0600070205080204" pitchFamily="50" charset="-128"/>
            </a:rPr>
            <a:t>　社会保障関係費は全国的に増加傾向にあり、国の政策に左右される部分が大きいが、単独事業の見直しを行うなど、引き続き適正な執行に努める。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23585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129722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類似団体、全国、県それぞれの平均より低い状況にあり、前年度に比べ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ポイント減少している。これは、下水道事業会計を法適用会計に移行したこと等によるものである。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今後も、公共施設等の適正な維持管理や、特別会計や公営企業会計の経営健全化に努め、より一層の経費節減を図る。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15422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15422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類似団体、全国、県それぞれの平均を大きく下回っている。要因として、一部事務組合に対する負担金が少ないことが挙げられる。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前年度に比べ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ポイント上昇しているが、これは、下水道事業会計を法適用会計に移行したこと等によるものである。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今後も、「経営健全化計画」及び「補助金等交付指針」に基づき、費用対効果や負担のあり方を精査するとともに、補助金の見直しに取り組み、経費の縮減に努める。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121557</xdr:rowOff>
    </xdr:from>
    <xdr:to>
      <xdr:col>82</xdr:col>
      <xdr:colOff>107950</xdr:colOff>
      <xdr:row>33</xdr:row>
      <xdr:rowOff>91622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6079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121557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121557</xdr:rowOff>
    </xdr:from>
    <xdr:to>
      <xdr:col>73</xdr:col>
      <xdr:colOff>180975</xdr:colOff>
      <xdr:row>32</xdr:row>
      <xdr:rowOff>121557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60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121557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586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40822</xdr:rowOff>
    </xdr:from>
    <xdr:to>
      <xdr:col>82</xdr:col>
      <xdr:colOff>158750</xdr:colOff>
      <xdr:row>33</xdr:row>
      <xdr:rowOff>142422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57349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70757</xdr:rowOff>
    </xdr:from>
    <xdr:to>
      <xdr:col>78</xdr:col>
      <xdr:colOff>120650</xdr:colOff>
      <xdr:row>33</xdr:row>
      <xdr:rowOff>907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11084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70757</xdr:rowOff>
    </xdr:from>
    <xdr:to>
      <xdr:col>74</xdr:col>
      <xdr:colOff>31750</xdr:colOff>
      <xdr:row>33</xdr:row>
      <xdr:rowOff>907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11084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70757</xdr:rowOff>
    </xdr:from>
    <xdr:to>
      <xdr:col>69</xdr:col>
      <xdr:colOff>142875</xdr:colOff>
      <xdr:row>33</xdr:row>
      <xdr:rowOff>907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11084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地方債の償還金は類似団体平均に比べ多くなっているものの、地方債借入額を抑制していることなどから、地方債残高は合併以降大幅に減少している。</a:t>
          </a:r>
        </a:p>
        <a:p>
          <a:r>
            <a:rPr kumimoji="1" lang="ja-JP" altLang="en-US" sz="1300">
              <a:latin typeface="ＭＳ Ｐゴシック" panose="020B0600070205080204" pitchFamily="50" charset="-128"/>
              <a:ea typeface="ＭＳ Ｐゴシック" panose="020B0600070205080204" pitchFamily="50" charset="-128"/>
            </a:rPr>
            <a:t>　今後も、持続可能な健全財政を確立するため、「経営健全化計画」に基づき、公債費の縮減に努める。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85089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614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85089</xdr:rowOff>
    </xdr:from>
    <xdr:to>
      <xdr:col>19</xdr:col>
      <xdr:colOff>187325</xdr:colOff>
      <xdr:row>79</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629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35561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類似団体に比べ、経常収支比率における公債費の割合が高いため、公債費以外の経費については同団体平均を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今後も、「経営健全化計画」に基づき、各経費の削減にかかる取組を進める。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156718</xdr:rowOff>
    </xdr:from>
    <xdr:to>
      <xdr:col>82</xdr:col>
      <xdr:colOff>107950</xdr:colOff>
      <xdr:row>81</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30154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71645</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156718</xdr:rowOff>
    </xdr:from>
    <xdr:to>
      <xdr:col>82</xdr:col>
      <xdr:colOff>196850</xdr:colOff>
      <xdr:row>75</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01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49276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560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48768</xdr:rowOff>
    </xdr:from>
    <xdr:to>
      <xdr:col>78</xdr:col>
      <xdr:colOff>120650</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8600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xdr:rowOff>
    </xdr:from>
    <xdr:to>
      <xdr:col>74</xdr:col>
      <xdr:colOff>31750</xdr:colOff>
      <xdr:row>78</xdr:row>
      <xdr:rowOff>118363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75</xdr:row>
      <xdr:rowOff>1270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7548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129199</xdr:rowOff>
    </xdr:from>
    <xdr:to>
      <xdr:col>29</xdr:col>
      <xdr:colOff>127000</xdr:colOff>
      <xdr:row>13</xdr:row>
      <xdr:rowOff>159146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05674"/>
          <a:ext cx="6477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159146</xdr:rowOff>
    </xdr:from>
    <xdr:to>
      <xdr:col>26</xdr:col>
      <xdr:colOff>50800</xdr:colOff>
      <xdr:row>13</xdr:row>
      <xdr:rowOff>161040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3562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161040</xdr:rowOff>
    </xdr:from>
    <xdr:to>
      <xdr:col>22</xdr:col>
      <xdr:colOff>114300</xdr:colOff>
      <xdr:row>14</xdr:row>
      <xdr:rowOff>48732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375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22704</xdr:rowOff>
    </xdr:from>
    <xdr:to>
      <xdr:col>18</xdr:col>
      <xdr:colOff>177800</xdr:colOff>
      <xdr:row>14</xdr:row>
      <xdr:rowOff>48732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7062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141197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78399</xdr:rowOff>
    </xdr:from>
    <xdr:to>
      <xdr:col>29</xdr:col>
      <xdr:colOff>177800</xdr:colOff>
      <xdr:row>14</xdr:row>
      <xdr:rowOff>8549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5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94926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108346</xdr:rowOff>
    </xdr:from>
    <xdr:to>
      <xdr:col>26</xdr:col>
      <xdr:colOff>101600</xdr:colOff>
      <xdr:row>14</xdr:row>
      <xdr:rowOff>38496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48673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5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110240</xdr:rowOff>
    </xdr:from>
    <xdr:to>
      <xdr:col>22</xdr:col>
      <xdr:colOff>165100</xdr:colOff>
      <xdr:row>14</xdr:row>
      <xdr:rowOff>40390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50567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169382</xdr:rowOff>
    </xdr:from>
    <xdr:to>
      <xdr:col>19</xdr:col>
      <xdr:colOff>38100</xdr:colOff>
      <xdr:row>14</xdr:row>
      <xdr:rowOff>99532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109709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143354</xdr:rowOff>
    </xdr:from>
    <xdr:to>
      <xdr:col>15</xdr:col>
      <xdr:colOff>101600</xdr:colOff>
      <xdr:row>14</xdr:row>
      <xdr:rowOff>73504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83681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82560</xdr:rowOff>
    </xdr:from>
    <xdr:to>
      <xdr:col>29</xdr:col>
      <xdr:colOff>127000</xdr:colOff>
      <xdr:row>34</xdr:row>
      <xdr:rowOff>93030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50010"/>
          <a:ext cx="6477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337403</xdr:rowOff>
    </xdr:from>
    <xdr:to>
      <xdr:col>26</xdr:col>
      <xdr:colOff>50800</xdr:colOff>
      <xdr:row>34</xdr:row>
      <xdr:rowOff>82560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261953"/>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260000</xdr:rowOff>
    </xdr:from>
    <xdr:to>
      <xdr:col>22</xdr:col>
      <xdr:colOff>114300</xdr:colOff>
      <xdr:row>33</xdr:row>
      <xdr:rowOff>337403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84550"/>
          <a:ext cx="698500" cy="7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183601</xdr:rowOff>
    </xdr:from>
    <xdr:to>
      <xdr:col>18</xdr:col>
      <xdr:colOff>177800</xdr:colOff>
      <xdr:row>33</xdr:row>
      <xdr:rowOff>260000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08151"/>
          <a:ext cx="698500" cy="7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176933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42230</xdr:rowOff>
    </xdr:from>
    <xdr:to>
      <xdr:col>29</xdr:col>
      <xdr:colOff>177800</xdr:colOff>
      <xdr:row>34</xdr:row>
      <xdr:rowOff>143830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0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230207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31760</xdr:rowOff>
    </xdr:from>
    <xdr:to>
      <xdr:col>26</xdr:col>
      <xdr:colOff>101600</xdr:colOff>
      <xdr:row>34</xdr:row>
      <xdr:rowOff>133360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9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143537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6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286603</xdr:rowOff>
    </xdr:from>
    <xdr:to>
      <xdr:col>22</xdr:col>
      <xdr:colOff>165100</xdr:colOff>
      <xdr:row>34</xdr:row>
      <xdr:rowOff>45303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1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55480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8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209200</xdr:rowOff>
    </xdr:from>
    <xdr:to>
      <xdr:col>19</xdr:col>
      <xdr:colOff>38100</xdr:colOff>
      <xdr:row>33</xdr:row>
      <xdr:rowOff>310800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149527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132801</xdr:rowOff>
    </xdr:from>
    <xdr:to>
      <xdr:col>15</xdr:col>
      <xdr:colOff>101600</xdr:colOff>
      <xdr:row>33</xdr:row>
      <xdr:rowOff>234401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5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73128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71675</xdr:rowOff>
    </xdr:from>
    <xdr:to>
      <xdr:col>24</xdr:col>
      <xdr:colOff>63500</xdr:colOff>
      <xdr:row>31</xdr:row>
      <xdr:rowOff>96625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86625"/>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96625</xdr:rowOff>
    </xdr:from>
    <xdr:to>
      <xdr:col>19</xdr:col>
      <xdr:colOff>177800</xdr:colOff>
      <xdr:row>31</xdr:row>
      <xdr:rowOff>105377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1157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105377</xdr:rowOff>
    </xdr:from>
    <xdr:to>
      <xdr:col>15</xdr:col>
      <xdr:colOff>50800</xdr:colOff>
      <xdr:row>31</xdr:row>
      <xdr:rowOff>165662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20327"/>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131601</xdr:rowOff>
    </xdr:from>
    <xdr:to>
      <xdr:col>10</xdr:col>
      <xdr:colOff>114300</xdr:colOff>
      <xdr:row>31</xdr:row>
      <xdr:rowOff>165662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4655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37119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20875</xdr:rowOff>
    </xdr:from>
    <xdr:to>
      <xdr:col>24</xdr:col>
      <xdr:colOff>114300</xdr:colOff>
      <xdr:row>31</xdr:row>
      <xdr:rowOff>122475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43752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45825</xdr:rowOff>
    </xdr:from>
    <xdr:to>
      <xdr:col>20</xdr:col>
      <xdr:colOff>38100</xdr:colOff>
      <xdr:row>31</xdr:row>
      <xdr:rowOff>147425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163952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1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54577</xdr:rowOff>
    </xdr:from>
    <xdr:to>
      <xdr:col>15</xdr:col>
      <xdr:colOff>101600</xdr:colOff>
      <xdr:row>31</xdr:row>
      <xdr:rowOff>156177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1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114862</xdr:rowOff>
    </xdr:from>
    <xdr:to>
      <xdr:col>10</xdr:col>
      <xdr:colOff>165100</xdr:colOff>
      <xdr:row>32</xdr:row>
      <xdr:rowOff>45012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61539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2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80801</xdr:rowOff>
    </xdr:from>
    <xdr:to>
      <xdr:col>6</xdr:col>
      <xdr:colOff>38100</xdr:colOff>
      <xdr:row>32</xdr:row>
      <xdr:rowOff>10951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27478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113392</xdr:rowOff>
    </xdr:from>
    <xdr:to>
      <xdr:col>24</xdr:col>
      <xdr:colOff>63500</xdr:colOff>
      <xdr:row>57</xdr:row>
      <xdr:rowOff>158235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6042"/>
          <a:ext cx="8382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158235</xdr:rowOff>
    </xdr:from>
    <xdr:to>
      <xdr:col>19</xdr:col>
      <xdr:colOff>177800</xdr:colOff>
      <xdr:row>58</xdr:row>
      <xdr:rowOff>9913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0885"/>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9913</xdr:rowOff>
    </xdr:from>
    <xdr:to>
      <xdr:col>15</xdr:col>
      <xdr:colOff>50800</xdr:colOff>
      <xdr:row>58</xdr:row>
      <xdr:rowOff>59119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4013"/>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49861</xdr:rowOff>
    </xdr:from>
    <xdr:to>
      <xdr:col>10</xdr:col>
      <xdr:colOff>114300</xdr:colOff>
      <xdr:row>58</xdr:row>
      <xdr:rowOff>59119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9396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62592</xdr:rowOff>
    </xdr:from>
    <xdr:to>
      <xdr:col>24</xdr:col>
      <xdr:colOff>114300</xdr:colOff>
      <xdr:row>57</xdr:row>
      <xdr:rowOff>164192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41019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107435</xdr:rowOff>
    </xdr:from>
    <xdr:to>
      <xdr:col>20</xdr:col>
      <xdr:colOff>38100</xdr:colOff>
      <xdr:row>58</xdr:row>
      <xdr:rowOff>37585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28712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130563</xdr:rowOff>
    </xdr:from>
    <xdr:to>
      <xdr:col>15</xdr:col>
      <xdr:colOff>101600</xdr:colOff>
      <xdr:row>58</xdr:row>
      <xdr:rowOff>60713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8319</xdr:rowOff>
    </xdr:from>
    <xdr:to>
      <xdr:col>10</xdr:col>
      <xdr:colOff>165100</xdr:colOff>
      <xdr:row>58</xdr:row>
      <xdr:rowOff>109919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170511</xdr:rowOff>
    </xdr:from>
    <xdr:to>
      <xdr:col>6</xdr:col>
      <xdr:colOff>38100</xdr:colOff>
      <xdr:row>58</xdr:row>
      <xdr:rowOff>100661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26053</xdr:rowOff>
    </xdr:from>
    <xdr:to>
      <xdr:col>24</xdr:col>
      <xdr:colOff>63500</xdr:colOff>
      <xdr:row>76</xdr:row>
      <xdr:rowOff>74168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56253"/>
          <a:ext cx="8382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74168</xdr:rowOff>
    </xdr:from>
    <xdr:to>
      <xdr:col>19</xdr:col>
      <xdr:colOff>177800</xdr:colOff>
      <xdr:row>77</xdr:row>
      <xdr:rowOff>5370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04368"/>
          <a:ext cx="889000" cy="10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5370</xdr:rowOff>
    </xdr:from>
    <xdr:to>
      <xdr:col>15</xdr:col>
      <xdr:colOff>50800</xdr:colOff>
      <xdr:row>77</xdr:row>
      <xdr:rowOff>34435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0702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34435</xdr:rowOff>
    </xdr:from>
    <xdr:to>
      <xdr:col>10</xdr:col>
      <xdr:colOff>114300</xdr:colOff>
      <xdr:row>77</xdr:row>
      <xdr:rowOff>41402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36085"/>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146703</xdr:rowOff>
    </xdr:from>
    <xdr:to>
      <xdr:col>24</xdr:col>
      <xdr:colOff>114300</xdr:colOff>
      <xdr:row>76</xdr:row>
      <xdr:rowOff>76853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169580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23368</xdr:rowOff>
    </xdr:from>
    <xdr:to>
      <xdr:col>20</xdr:col>
      <xdr:colOff>38100</xdr:colOff>
      <xdr:row>76</xdr:row>
      <xdr:rowOff>124968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141495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8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126020</xdr:rowOff>
    </xdr:from>
    <xdr:to>
      <xdr:col>15</xdr:col>
      <xdr:colOff>101600</xdr:colOff>
      <xdr:row>77</xdr:row>
      <xdr:rowOff>56170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72697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155085</xdr:rowOff>
    </xdr:from>
    <xdr:to>
      <xdr:col>10</xdr:col>
      <xdr:colOff>165100</xdr:colOff>
      <xdr:row>77</xdr:row>
      <xdr:rowOff>85235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101762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162052</xdr:rowOff>
    </xdr:from>
    <xdr:to>
      <xdr:col>6</xdr:col>
      <xdr:colOff>38100</xdr:colOff>
      <xdr:row>77</xdr:row>
      <xdr:rowOff>92202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83329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22010</xdr:rowOff>
    </xdr:from>
    <xdr:to>
      <xdr:col>24</xdr:col>
      <xdr:colOff>63500</xdr:colOff>
      <xdr:row>94</xdr:row>
      <xdr:rowOff>103936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38310"/>
          <a:ext cx="838200" cy="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103936</xdr:rowOff>
    </xdr:from>
    <xdr:to>
      <xdr:col>19</xdr:col>
      <xdr:colOff>177800</xdr:colOff>
      <xdr:row>94</xdr:row>
      <xdr:rowOff>135496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20236"/>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135496</xdr:rowOff>
    </xdr:from>
    <xdr:to>
      <xdr:col>15</xdr:col>
      <xdr:colOff>50800</xdr:colOff>
      <xdr:row>95</xdr:row>
      <xdr:rowOff>15684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51796"/>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15684</xdr:rowOff>
    </xdr:from>
    <xdr:to>
      <xdr:col>10</xdr:col>
      <xdr:colOff>114300</xdr:colOff>
      <xdr:row>95</xdr:row>
      <xdr:rowOff>111494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03434"/>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57039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142660</xdr:rowOff>
    </xdr:from>
    <xdr:to>
      <xdr:col>24</xdr:col>
      <xdr:colOff>114300</xdr:colOff>
      <xdr:row>94</xdr:row>
      <xdr:rowOff>72810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165537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53136</xdr:rowOff>
    </xdr:from>
    <xdr:to>
      <xdr:col>20</xdr:col>
      <xdr:colOff>38100</xdr:colOff>
      <xdr:row>94</xdr:row>
      <xdr:rowOff>154736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171263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4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84696</xdr:rowOff>
    </xdr:from>
    <xdr:to>
      <xdr:col>15</xdr:col>
      <xdr:colOff>101600</xdr:colOff>
      <xdr:row>95</xdr:row>
      <xdr:rowOff>14846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31373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136334</xdr:rowOff>
    </xdr:from>
    <xdr:to>
      <xdr:col>10</xdr:col>
      <xdr:colOff>165100</xdr:colOff>
      <xdr:row>95</xdr:row>
      <xdr:rowOff>66484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83011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60694</xdr:rowOff>
    </xdr:from>
    <xdr:to>
      <xdr:col>6</xdr:col>
      <xdr:colOff>38100</xdr:colOff>
      <xdr:row>95</xdr:row>
      <xdr:rowOff>162294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7371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147536</xdr:rowOff>
    </xdr:from>
    <xdr:to>
      <xdr:col>55</xdr:col>
      <xdr:colOff>0</xdr:colOff>
      <xdr:row>38</xdr:row>
      <xdr:rowOff>38137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1186"/>
          <a:ext cx="838200" cy="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37146</xdr:rowOff>
    </xdr:from>
    <xdr:to>
      <xdr:col>50</xdr:col>
      <xdr:colOff>114300</xdr:colOff>
      <xdr:row>38</xdr:row>
      <xdr:rowOff>38137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522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37146</xdr:rowOff>
    </xdr:from>
    <xdr:to>
      <xdr:col>45</xdr:col>
      <xdr:colOff>177800</xdr:colOff>
      <xdr:row>38</xdr:row>
      <xdr:rowOff>39806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52246"/>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39806</xdr:rowOff>
    </xdr:from>
    <xdr:to>
      <xdr:col>41</xdr:col>
      <xdr:colOff>50800</xdr:colOff>
      <xdr:row>38</xdr:row>
      <xdr:rowOff>46043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490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96736</xdr:rowOff>
    </xdr:from>
    <xdr:to>
      <xdr:col>55</xdr:col>
      <xdr:colOff>50800</xdr:colOff>
      <xdr:row>38</xdr:row>
      <xdr:rowOff>26887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0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158787</xdr:rowOff>
    </xdr:from>
    <xdr:to>
      <xdr:col>50</xdr:col>
      <xdr:colOff>165100</xdr:colOff>
      <xdr:row>38</xdr:row>
      <xdr:rowOff>88937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80064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157795</xdr:rowOff>
    </xdr:from>
    <xdr:to>
      <xdr:col>46</xdr:col>
      <xdr:colOff>38100</xdr:colOff>
      <xdr:row>38</xdr:row>
      <xdr:rowOff>87945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79073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160456</xdr:rowOff>
    </xdr:from>
    <xdr:to>
      <xdr:col>41</xdr:col>
      <xdr:colOff>101600</xdr:colOff>
      <xdr:row>38</xdr:row>
      <xdr:rowOff>90606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81733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166693</xdr:rowOff>
    </xdr:from>
    <xdr:to>
      <xdr:col>36</xdr:col>
      <xdr:colOff>165100</xdr:colOff>
      <xdr:row>38</xdr:row>
      <xdr:rowOff>96843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87970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10475</xdr:rowOff>
    </xdr:from>
    <xdr:to>
      <xdr:col>55</xdr:col>
      <xdr:colOff>0</xdr:colOff>
      <xdr:row>56</xdr:row>
      <xdr:rowOff>37254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40225"/>
          <a:ext cx="8382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100664</xdr:rowOff>
    </xdr:from>
    <xdr:to>
      <xdr:col>50</xdr:col>
      <xdr:colOff>114300</xdr:colOff>
      <xdr:row>56</xdr:row>
      <xdr:rowOff>37254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58964"/>
          <a:ext cx="889000" cy="27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100664</xdr:rowOff>
    </xdr:from>
    <xdr:to>
      <xdr:col>45</xdr:col>
      <xdr:colOff>177800</xdr:colOff>
      <xdr:row>54</xdr:row>
      <xdr:rowOff>146950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58964"/>
          <a:ext cx="889000" cy="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77532</xdr:rowOff>
    </xdr:from>
    <xdr:to>
      <xdr:col>41</xdr:col>
      <xdr:colOff>50800</xdr:colOff>
      <xdr:row>54</xdr:row>
      <xdr:rowOff>146950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35832"/>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23229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131125</xdr:rowOff>
    </xdr:from>
    <xdr:to>
      <xdr:col>55</xdr:col>
      <xdr:colOff>50800</xdr:colOff>
      <xdr:row>55</xdr:row>
      <xdr:rowOff>61275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154002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4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157904</xdr:rowOff>
    </xdr:from>
    <xdr:to>
      <xdr:col>50</xdr:col>
      <xdr:colOff>165100</xdr:colOff>
      <xdr:row>56</xdr:row>
      <xdr:rowOff>88054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104581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49864</xdr:rowOff>
    </xdr:from>
    <xdr:to>
      <xdr:col>46</xdr:col>
      <xdr:colOff>38100</xdr:colOff>
      <xdr:row>54</xdr:row>
      <xdr:rowOff>151464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167991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0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96150</xdr:rowOff>
    </xdr:from>
    <xdr:to>
      <xdr:col>41</xdr:col>
      <xdr:colOff>101600</xdr:colOff>
      <xdr:row>55</xdr:row>
      <xdr:rowOff>26300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42827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26732</xdr:rowOff>
    </xdr:from>
    <xdr:to>
      <xdr:col>36</xdr:col>
      <xdr:colOff>165100</xdr:colOff>
      <xdr:row>54</xdr:row>
      <xdr:rowOff>128332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144859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81065</xdr:rowOff>
    </xdr:from>
    <xdr:to>
      <xdr:col>55</xdr:col>
      <xdr:colOff>0</xdr:colOff>
      <xdr:row>77</xdr:row>
      <xdr:rowOff>96247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82715"/>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157169</xdr:rowOff>
    </xdr:from>
    <xdr:to>
      <xdr:col>50</xdr:col>
      <xdr:colOff>114300</xdr:colOff>
      <xdr:row>77</xdr:row>
      <xdr:rowOff>96247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15919"/>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153416</xdr:rowOff>
    </xdr:from>
    <xdr:to>
      <xdr:col>45</xdr:col>
      <xdr:colOff>177800</xdr:colOff>
      <xdr:row>75</xdr:row>
      <xdr:rowOff>157169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840716"/>
          <a:ext cx="889000" cy="1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115488</xdr:rowOff>
    </xdr:from>
    <xdr:to>
      <xdr:col>41</xdr:col>
      <xdr:colOff>50800</xdr:colOff>
      <xdr:row>74</xdr:row>
      <xdr:rowOff>153416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02788"/>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30265</xdr:rowOff>
    </xdr:from>
    <xdr:to>
      <xdr:col>55</xdr:col>
      <xdr:colOff>50800</xdr:colOff>
      <xdr:row>77</xdr:row>
      <xdr:rowOff>131865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53142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45447</xdr:rowOff>
    </xdr:from>
    <xdr:to>
      <xdr:col>50</xdr:col>
      <xdr:colOff>165100</xdr:colOff>
      <xdr:row>77</xdr:row>
      <xdr:rowOff>147047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163574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106369</xdr:rowOff>
    </xdr:from>
    <xdr:to>
      <xdr:col>46</xdr:col>
      <xdr:colOff>38100</xdr:colOff>
      <xdr:row>76</xdr:row>
      <xdr:rowOff>36519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53046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102616</xdr:rowOff>
    </xdr:from>
    <xdr:to>
      <xdr:col>41</xdr:col>
      <xdr:colOff>101600</xdr:colOff>
      <xdr:row>75</xdr:row>
      <xdr:rowOff>32766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49293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64688</xdr:rowOff>
    </xdr:from>
    <xdr:to>
      <xdr:col>36</xdr:col>
      <xdr:colOff>165100</xdr:colOff>
      <xdr:row>74</xdr:row>
      <xdr:rowOff>166288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11365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4728</xdr:rowOff>
    </xdr:from>
    <xdr:to>
      <xdr:col>55</xdr:col>
      <xdr:colOff>0</xdr:colOff>
      <xdr:row>94</xdr:row>
      <xdr:rowOff>160666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949578"/>
          <a:ext cx="838200" cy="3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81145</xdr:rowOff>
    </xdr:from>
    <xdr:to>
      <xdr:col>50</xdr:col>
      <xdr:colOff>114300</xdr:colOff>
      <xdr:row>94</xdr:row>
      <xdr:rowOff>160666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197445"/>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81145</xdr:rowOff>
    </xdr:from>
    <xdr:to>
      <xdr:col>45</xdr:col>
      <xdr:colOff>177800</xdr:colOff>
      <xdr:row>95</xdr:row>
      <xdr:rowOff>125820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97445"/>
          <a:ext cx="889000" cy="2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125820</xdr:rowOff>
    </xdr:from>
    <xdr:to>
      <xdr:col>41</xdr:col>
      <xdr:colOff>50800</xdr:colOff>
      <xdr:row>95</xdr:row>
      <xdr:rowOff>142149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135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125378</xdr:rowOff>
    </xdr:from>
    <xdr:to>
      <xdr:col>55</xdr:col>
      <xdr:colOff>50800</xdr:colOff>
      <xdr:row>93</xdr:row>
      <xdr:rowOff>55528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8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148255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75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109866</xdr:rowOff>
    </xdr:from>
    <xdr:to>
      <xdr:col>50</xdr:col>
      <xdr:colOff>165100</xdr:colOff>
      <xdr:row>95</xdr:row>
      <xdr:rowOff>40016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56543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0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30345</xdr:rowOff>
    </xdr:from>
    <xdr:to>
      <xdr:col>46</xdr:col>
      <xdr:colOff>38100</xdr:colOff>
      <xdr:row>94</xdr:row>
      <xdr:rowOff>131945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148472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9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75020</xdr:rowOff>
    </xdr:from>
    <xdr:to>
      <xdr:col>41</xdr:col>
      <xdr:colOff>101600</xdr:colOff>
      <xdr:row>96</xdr:row>
      <xdr:rowOff>5170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167747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91349</xdr:rowOff>
    </xdr:from>
    <xdr:to>
      <xdr:col>36</xdr:col>
      <xdr:colOff>165100</xdr:colOff>
      <xdr:row>96</xdr:row>
      <xdr:rowOff>21499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127870</xdr:rowOff>
    </xdr:from>
    <xdr:to>
      <xdr:col>85</xdr:col>
      <xdr:colOff>127000</xdr:colOff>
      <xdr:row>37</xdr:row>
      <xdr:rowOff>44374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300070"/>
          <a:ext cx="8382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89922</xdr:rowOff>
    </xdr:from>
    <xdr:to>
      <xdr:col>81</xdr:col>
      <xdr:colOff>50800</xdr:colOff>
      <xdr:row>37</xdr:row>
      <xdr:rowOff>44374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262122"/>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148044</xdr:rowOff>
    </xdr:from>
    <xdr:to>
      <xdr:col>76</xdr:col>
      <xdr:colOff>114300</xdr:colOff>
      <xdr:row>36</xdr:row>
      <xdr:rowOff>89922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5977344"/>
          <a:ext cx="889000" cy="2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148044</xdr:rowOff>
    </xdr:from>
    <xdr:to>
      <xdr:col>71</xdr:col>
      <xdr:colOff>177800</xdr:colOff>
      <xdr:row>37</xdr:row>
      <xdr:rowOff>55632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5977344"/>
          <a:ext cx="889000" cy="4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35780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22865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3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77070</xdr:rowOff>
    </xdr:from>
    <xdr:to>
      <xdr:col>85</xdr:col>
      <xdr:colOff>177800</xdr:colOff>
      <xdr:row>37</xdr:row>
      <xdr:rowOff>7220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2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99947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10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165024</xdr:rowOff>
    </xdr:from>
    <xdr:to>
      <xdr:col>81</xdr:col>
      <xdr:colOff>101600</xdr:colOff>
      <xdr:row>37</xdr:row>
      <xdr:rowOff>95174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111701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39122</xdr:rowOff>
    </xdr:from>
    <xdr:to>
      <xdr:col>76</xdr:col>
      <xdr:colOff>165100</xdr:colOff>
      <xdr:row>36</xdr:row>
      <xdr:rowOff>140722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157249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9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97244</xdr:rowOff>
    </xdr:from>
    <xdr:to>
      <xdr:col>72</xdr:col>
      <xdr:colOff>38100</xdr:colOff>
      <xdr:row>35</xdr:row>
      <xdr:rowOff>27394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59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43921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570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4832</xdr:rowOff>
    </xdr:from>
    <xdr:to>
      <xdr:col>67</xdr:col>
      <xdr:colOff>101600</xdr:colOff>
      <xdr:row>37</xdr:row>
      <xdr:rowOff>106432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122959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2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41082</xdr:rowOff>
    </xdr:from>
    <xdr:to>
      <xdr:col>85</xdr:col>
      <xdr:colOff>126364</xdr:colOff>
      <xdr:row>77</xdr:row>
      <xdr:rowOff>51186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14032"/>
          <a:ext cx="1269"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55013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51186</xdr:rowOff>
    </xdr:from>
    <xdr:to>
      <xdr:col>86</xdr:col>
      <xdr:colOff>25400</xdr:colOff>
      <xdr:row>77</xdr:row>
      <xdr:rowOff>51186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2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159209</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41082</xdr:rowOff>
    </xdr:from>
    <xdr:to>
      <xdr:col>86</xdr:col>
      <xdr:colOff>25400</xdr:colOff>
      <xdr:row>71</xdr:row>
      <xdr:rowOff>41082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1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81087</xdr:rowOff>
    </xdr:from>
    <xdr:to>
      <xdr:col>85</xdr:col>
      <xdr:colOff>127000</xdr:colOff>
      <xdr:row>71</xdr:row>
      <xdr:rowOff>118897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254037"/>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26957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1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48530</xdr:rowOff>
    </xdr:from>
    <xdr:to>
      <xdr:col>85</xdr:col>
      <xdr:colOff>177800</xdr:colOff>
      <xdr:row>74</xdr:row>
      <xdr:rowOff>150130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1374</xdr:rowOff>
    </xdr:from>
    <xdr:to>
      <xdr:col>81</xdr:col>
      <xdr:colOff>50800</xdr:colOff>
      <xdr:row>71</xdr:row>
      <xdr:rowOff>81087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17432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25989</xdr:rowOff>
    </xdr:from>
    <xdr:to>
      <xdr:col>81</xdr:col>
      <xdr:colOff>101600</xdr:colOff>
      <xdr:row>74</xdr:row>
      <xdr:rowOff>127589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7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118716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131265</xdr:rowOff>
    </xdr:from>
    <xdr:to>
      <xdr:col>76</xdr:col>
      <xdr:colOff>114300</xdr:colOff>
      <xdr:row>71</xdr:row>
      <xdr:rowOff>1374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132765"/>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9004</xdr:rowOff>
    </xdr:from>
    <xdr:to>
      <xdr:col>76</xdr:col>
      <xdr:colOff>165100</xdr:colOff>
      <xdr:row>74</xdr:row>
      <xdr:rowOff>110604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101731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54204</xdr:rowOff>
    </xdr:from>
    <xdr:to>
      <xdr:col>71</xdr:col>
      <xdr:colOff>177800</xdr:colOff>
      <xdr:row>70</xdr:row>
      <xdr:rowOff>131265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055704"/>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149868</xdr:rowOff>
    </xdr:from>
    <xdr:to>
      <xdr:col>72</xdr:col>
      <xdr:colOff>38100</xdr:colOff>
      <xdr:row>74</xdr:row>
      <xdr:rowOff>80018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6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44231</xdr:rowOff>
    </xdr:from>
    <xdr:to>
      <xdr:col>67</xdr:col>
      <xdr:colOff>101600</xdr:colOff>
      <xdr:row>73</xdr:row>
      <xdr:rowOff>145831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6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136958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68097</xdr:rowOff>
    </xdr:from>
    <xdr:to>
      <xdr:col>85</xdr:col>
      <xdr:colOff>177800</xdr:colOff>
      <xdr:row>71</xdr:row>
      <xdr:rowOff>169697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2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154474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1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30287</xdr:rowOff>
    </xdr:from>
    <xdr:to>
      <xdr:col>81</xdr:col>
      <xdr:colOff>101600</xdr:colOff>
      <xdr:row>71</xdr:row>
      <xdr:rowOff>131887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148414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19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122024</xdr:rowOff>
    </xdr:from>
    <xdr:to>
      <xdr:col>76</xdr:col>
      <xdr:colOff>165100</xdr:colOff>
      <xdr:row>71</xdr:row>
      <xdr:rowOff>52174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1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68701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18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80465</xdr:rowOff>
    </xdr:from>
    <xdr:to>
      <xdr:col>72</xdr:col>
      <xdr:colOff>38100</xdr:colOff>
      <xdr:row>71</xdr:row>
      <xdr:rowOff>10615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27142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18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0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121531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17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68887</xdr:rowOff>
    </xdr:from>
    <xdr:to>
      <xdr:col>85</xdr:col>
      <xdr:colOff>127000</xdr:colOff>
      <xdr:row>98</xdr:row>
      <xdr:rowOff>112633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0987"/>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154215</xdr:rowOff>
    </xdr:from>
    <xdr:to>
      <xdr:col>81</xdr:col>
      <xdr:colOff>50800</xdr:colOff>
      <xdr:row>98</xdr:row>
      <xdr:rowOff>112633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84865"/>
          <a:ext cx="889000" cy="1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154215</xdr:rowOff>
    </xdr:from>
    <xdr:to>
      <xdr:col>76</xdr:col>
      <xdr:colOff>114300</xdr:colOff>
      <xdr:row>98</xdr:row>
      <xdr:rowOff>84432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84865"/>
          <a:ext cx="8890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31122</xdr:rowOff>
    </xdr:from>
    <xdr:to>
      <xdr:col>71</xdr:col>
      <xdr:colOff>177800</xdr:colOff>
      <xdr:row>98</xdr:row>
      <xdr:rowOff>84432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33222"/>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18087</xdr:rowOff>
    </xdr:from>
    <xdr:to>
      <xdr:col>85</xdr:col>
      <xdr:colOff>177800</xdr:colOff>
      <xdr:row>98</xdr:row>
      <xdr:rowOff>119687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40964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61833</xdr:rowOff>
    </xdr:from>
    <xdr:to>
      <xdr:col>81</xdr:col>
      <xdr:colOff>101600</xdr:colOff>
      <xdr:row>98</xdr:row>
      <xdr:rowOff>163433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154560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103415</xdr:rowOff>
    </xdr:from>
    <xdr:to>
      <xdr:col>76</xdr:col>
      <xdr:colOff>165100</xdr:colOff>
      <xdr:row>98</xdr:row>
      <xdr:rowOff>33565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50092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33632</xdr:rowOff>
    </xdr:from>
    <xdr:to>
      <xdr:col>72</xdr:col>
      <xdr:colOff>38100</xdr:colOff>
      <xdr:row>98</xdr:row>
      <xdr:rowOff>135232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151759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151772</xdr:rowOff>
    </xdr:from>
    <xdr:to>
      <xdr:col>67</xdr:col>
      <xdr:colOff>101600</xdr:colOff>
      <xdr:row>98</xdr:row>
      <xdr:rowOff>81922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98449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136271</xdr:rowOff>
    </xdr:from>
    <xdr:to>
      <xdr:col>116</xdr:col>
      <xdr:colOff>63500</xdr:colOff>
      <xdr:row>38</xdr:row>
      <xdr:rowOff>139129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137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136081</xdr:rowOff>
    </xdr:from>
    <xdr:to>
      <xdr:col>111</xdr:col>
      <xdr:colOff>177800</xdr:colOff>
      <xdr:row>38</xdr:row>
      <xdr:rowOff>136271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118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135319</xdr:rowOff>
    </xdr:from>
    <xdr:to>
      <xdr:col>107</xdr:col>
      <xdr:colOff>50800</xdr:colOff>
      <xdr:row>38</xdr:row>
      <xdr:rowOff>136081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0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132080</xdr:rowOff>
    </xdr:from>
    <xdr:to>
      <xdr:col>102</xdr:col>
      <xdr:colOff>114300</xdr:colOff>
      <xdr:row>38</xdr:row>
      <xdr:rowOff>135319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4718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88329</xdr:rowOff>
    </xdr:from>
    <xdr:to>
      <xdr:col>116</xdr:col>
      <xdr:colOff>114300</xdr:colOff>
      <xdr:row>39</xdr:row>
      <xdr:rowOff>18479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3256</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85471</xdr:rowOff>
    </xdr:from>
    <xdr:to>
      <xdr:col>112</xdr:col>
      <xdr:colOff>38100</xdr:colOff>
      <xdr:row>39</xdr:row>
      <xdr:rowOff>15621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6748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85281</xdr:rowOff>
    </xdr:from>
    <xdr:to>
      <xdr:col>107</xdr:col>
      <xdr:colOff>101600</xdr:colOff>
      <xdr:row>39</xdr:row>
      <xdr:rowOff>15431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6558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84519</xdr:rowOff>
    </xdr:from>
    <xdr:to>
      <xdr:col>102</xdr:col>
      <xdr:colOff>165100</xdr:colOff>
      <xdr:row>39</xdr:row>
      <xdr:rowOff>14669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5796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9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81280</xdr:rowOff>
    </xdr:from>
    <xdr:to>
      <xdr:col>98</xdr:col>
      <xdr:colOff>38100</xdr:colOff>
      <xdr:row>39</xdr:row>
      <xdr:rowOff>11430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2557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79774</xdr:rowOff>
    </xdr:from>
    <xdr:to>
      <xdr:col>116</xdr:col>
      <xdr:colOff>63500</xdr:colOff>
      <xdr:row>59</xdr:row>
      <xdr:rowOff>81440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95324"/>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81440</xdr:rowOff>
    </xdr:from>
    <xdr:to>
      <xdr:col>111</xdr:col>
      <xdr:colOff>177800</xdr:colOff>
      <xdr:row>59</xdr:row>
      <xdr:rowOff>83007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9699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83007</xdr:rowOff>
    </xdr:from>
    <xdr:to>
      <xdr:col>107</xdr:col>
      <xdr:colOff>50800</xdr:colOff>
      <xdr:row>59</xdr:row>
      <xdr:rowOff>83824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9855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82354</xdr:rowOff>
    </xdr:from>
    <xdr:to>
      <xdr:col>102</xdr:col>
      <xdr:colOff>114300</xdr:colOff>
      <xdr:row>59</xdr:row>
      <xdr:rowOff>83824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9790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28974</xdr:rowOff>
    </xdr:from>
    <xdr:to>
      <xdr:col>116</xdr:col>
      <xdr:colOff>114300</xdr:colOff>
      <xdr:row>59</xdr:row>
      <xdr:rowOff>130574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115351</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5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30640</xdr:rowOff>
    </xdr:from>
    <xdr:to>
      <xdr:col>112</xdr:col>
      <xdr:colOff>38100</xdr:colOff>
      <xdr:row>59</xdr:row>
      <xdr:rowOff>132240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123367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23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32207</xdr:rowOff>
    </xdr:from>
    <xdr:to>
      <xdr:col>107</xdr:col>
      <xdr:colOff>101600</xdr:colOff>
      <xdr:row>59</xdr:row>
      <xdr:rowOff>133807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124934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33024</xdr:rowOff>
    </xdr:from>
    <xdr:to>
      <xdr:col>102</xdr:col>
      <xdr:colOff>165100</xdr:colOff>
      <xdr:row>59</xdr:row>
      <xdr:rowOff>134624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125751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24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31554</xdr:rowOff>
    </xdr:from>
    <xdr:to>
      <xdr:col>98</xdr:col>
      <xdr:colOff>38100</xdr:colOff>
      <xdr:row>59</xdr:row>
      <xdr:rowOff>133154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124281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132156</xdr:rowOff>
    </xdr:from>
    <xdr:to>
      <xdr:col>116</xdr:col>
      <xdr:colOff>63500</xdr:colOff>
      <xdr:row>75</xdr:row>
      <xdr:rowOff>4216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476556"/>
          <a:ext cx="8382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132156</xdr:rowOff>
    </xdr:from>
    <xdr:to>
      <xdr:col>111</xdr:col>
      <xdr:colOff>177800</xdr:colOff>
      <xdr:row>74</xdr:row>
      <xdr:rowOff>32677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476556"/>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31686</xdr:rowOff>
    </xdr:from>
    <xdr:to>
      <xdr:col>107</xdr:col>
      <xdr:colOff>50800</xdr:colOff>
      <xdr:row>74</xdr:row>
      <xdr:rowOff>32677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1898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148692</xdr:rowOff>
    </xdr:from>
    <xdr:to>
      <xdr:col>102</xdr:col>
      <xdr:colOff>114300</xdr:colOff>
      <xdr:row>74</xdr:row>
      <xdr:rowOff>31686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64542"/>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48468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124866</xdr:rowOff>
    </xdr:from>
    <xdr:to>
      <xdr:col>116</xdr:col>
      <xdr:colOff>114300</xdr:colOff>
      <xdr:row>75</xdr:row>
      <xdr:rowOff>55016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147743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81356</xdr:rowOff>
    </xdr:from>
    <xdr:to>
      <xdr:col>112</xdr:col>
      <xdr:colOff>38100</xdr:colOff>
      <xdr:row>73</xdr:row>
      <xdr:rowOff>11506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28033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153327</xdr:rowOff>
    </xdr:from>
    <xdr:to>
      <xdr:col>107</xdr:col>
      <xdr:colOff>101600</xdr:colOff>
      <xdr:row>74</xdr:row>
      <xdr:rowOff>83477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100004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152336</xdr:rowOff>
    </xdr:from>
    <xdr:to>
      <xdr:col>102</xdr:col>
      <xdr:colOff>165100</xdr:colOff>
      <xdr:row>74</xdr:row>
      <xdr:rowOff>82486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99013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97892</xdr:rowOff>
    </xdr:from>
    <xdr:to>
      <xdr:col>98</xdr:col>
      <xdr:colOff>38100</xdr:colOff>
      <xdr:row>74</xdr:row>
      <xdr:rowOff>28042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44569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485,735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72,833</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円となっており、前年度より増加した。また、都市構造の違い等により、類似団体に比べ職員数が多いことから、依然として同団体平均を上回っている状態である。</a:t>
          </a:r>
        </a:p>
        <a:p>
          <a:r>
            <a:rPr kumimoji="1" lang="ja-JP" altLang="en-US" sz="1300">
              <a:latin typeface="ＭＳ Ｐゴシック" panose="020B0600070205080204" pitchFamily="50" charset="-128"/>
              <a:ea typeface="ＭＳ Ｐゴシック" panose="020B0600070205080204" pitchFamily="50" charset="-128"/>
            </a:rPr>
            <a:t>義務的経費は前年度と比較して増加した。公債費が減少したものの、それを上回る人件費及び扶助費の増加があったためである。扶助費は、住民一人当たり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129,267</a:t>
          </a:r>
          <a:r>
            <a:rPr kumimoji="1" lang="ja-JP" altLang="en-US" sz="1300">
              <a:latin typeface="ＭＳ Ｐゴシック" panose="020B0600070205080204" pitchFamily="50" charset="-128"/>
              <a:ea typeface="ＭＳ Ｐゴシック" panose="020B0600070205080204" pitchFamily="50" charset="-128"/>
            </a:rPr>
            <a:t>円であり、類似団体平均より高い水準にある。主な増加理由としては、子どものための教育・保育給付事業や子育てのための施設等利用給付事業の増加が挙げられる。</a:t>
          </a:r>
        </a:p>
        <a:p>
          <a:r>
            <a:rPr kumimoji="1" lang="ja-JP" altLang="en-US" sz="1300">
              <a:latin typeface="ＭＳ Ｐゴシック" panose="020B0600070205080204" pitchFamily="50" charset="-128"/>
              <a:ea typeface="ＭＳ Ｐゴシック" panose="020B0600070205080204" pitchFamily="50" charset="-128"/>
            </a:rPr>
            <a:t>投資的経費も前年度と比べ増加している。普通建設事業・災害復旧事業費がそれぞれ増加したことが要因である。普通建設事業（新規整備・更新整備）は、住民一人当たり</a:t>
          </a:r>
          <a:r>
            <a:rPr kumimoji="1" lang="en-US" altLang="ja-JP" sz="1300">
              <a:latin typeface="ＭＳ Ｐゴシック" panose="020B0600070205080204" pitchFamily="50" charset="-128"/>
              <a:ea typeface="ＭＳ Ｐゴシック" panose="020B0600070205080204" pitchFamily="50" charset="-128"/>
            </a:rPr>
            <a:t>50,461</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円であり、類似団体平均を上回っている。主な増加理由としては、小中学校施設整備事業や市地域情報基盤整備事業（ブロードバンド整備事業）により、コストが前年度より増加したことが挙げられる。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125,469
124,678
603.16
63,577,336
60,944,660
1,963,860
33,706,815
54,301,836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46736</xdr:rowOff>
    </xdr:from>
    <xdr:to>
      <xdr:col>24</xdr:col>
      <xdr:colOff>63500</xdr:colOff>
      <xdr:row>37</xdr:row>
      <xdr:rowOff>93218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0386"/>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46736</xdr:rowOff>
    </xdr:from>
    <xdr:to>
      <xdr:col>19</xdr:col>
      <xdr:colOff>177800</xdr:colOff>
      <xdr:row>37</xdr:row>
      <xdr:rowOff>58928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03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58928</xdr:rowOff>
    </xdr:from>
    <xdr:to>
      <xdr:col>15</xdr:col>
      <xdr:colOff>50800</xdr:colOff>
      <xdr:row>37</xdr:row>
      <xdr:rowOff>77978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2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37</xdr:row>
      <xdr:rowOff>77978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0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42418</xdr:rowOff>
    </xdr:from>
    <xdr:to>
      <xdr:col>24</xdr:col>
      <xdr:colOff>114300</xdr:colOff>
      <xdr:row>37</xdr:row>
      <xdr:rowOff>144018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20845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167386</xdr:rowOff>
    </xdr:from>
    <xdr:to>
      <xdr:col>20</xdr:col>
      <xdr:colOff>38100</xdr:colOff>
      <xdr:row>37</xdr:row>
      <xdr:rowOff>97536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8128</xdr:rowOff>
    </xdr:from>
    <xdr:to>
      <xdr:col>15</xdr:col>
      <xdr:colOff>101600</xdr:colOff>
      <xdr:row>37</xdr:row>
      <xdr:rowOff>109728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100855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27178</xdr:rowOff>
    </xdr:from>
    <xdr:to>
      <xdr:col>10</xdr:col>
      <xdr:colOff>165100</xdr:colOff>
      <xdr:row>37</xdr:row>
      <xdr:rowOff>128778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119905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34776</xdr:rowOff>
    </xdr:from>
    <xdr:to>
      <xdr:col>24</xdr:col>
      <xdr:colOff>63500</xdr:colOff>
      <xdr:row>58</xdr:row>
      <xdr:rowOff>84271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8876"/>
          <a:ext cx="838200" cy="4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28184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72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30335</xdr:rowOff>
    </xdr:from>
    <xdr:to>
      <xdr:col>19</xdr:col>
      <xdr:colOff>177800</xdr:colOff>
      <xdr:row>58</xdr:row>
      <xdr:rowOff>84271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4435"/>
          <a:ext cx="889000" cy="5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xdr:rowOff>
    </xdr:from>
    <xdr:to>
      <xdr:col>15</xdr:col>
      <xdr:colOff>50800</xdr:colOff>
      <xdr:row>58</xdr:row>
      <xdr:rowOff>30335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5451"/>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xdr:rowOff>
    </xdr:from>
    <xdr:to>
      <xdr:col>10</xdr:col>
      <xdr:colOff>114300</xdr:colOff>
      <xdr:row>58</xdr:row>
      <xdr:rowOff>32898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545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141740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155426</xdr:rowOff>
    </xdr:from>
    <xdr:to>
      <xdr:col>24</xdr:col>
      <xdr:colOff>114300</xdr:colOff>
      <xdr:row>58</xdr:row>
      <xdr:rowOff>85576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6853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33471</xdr:rowOff>
    </xdr:from>
    <xdr:to>
      <xdr:col>20</xdr:col>
      <xdr:colOff>38100</xdr:colOff>
      <xdr:row>58</xdr:row>
      <xdr:rowOff>135071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151598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150985</xdr:rowOff>
    </xdr:from>
    <xdr:to>
      <xdr:col>15</xdr:col>
      <xdr:colOff>101600</xdr:colOff>
      <xdr:row>58</xdr:row>
      <xdr:rowOff>81135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97662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122001</xdr:rowOff>
    </xdr:from>
    <xdr:to>
      <xdr:col>10</xdr:col>
      <xdr:colOff>165100</xdr:colOff>
      <xdr:row>58</xdr:row>
      <xdr:rowOff>52151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153548</xdr:rowOff>
    </xdr:from>
    <xdr:to>
      <xdr:col>6</xdr:col>
      <xdr:colOff>38100</xdr:colOff>
      <xdr:row>58</xdr:row>
      <xdr:rowOff>83698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100225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160795</xdr:rowOff>
    </xdr:from>
    <xdr:to>
      <xdr:col>24</xdr:col>
      <xdr:colOff>63500</xdr:colOff>
      <xdr:row>75</xdr:row>
      <xdr:rowOff>72771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48095"/>
          <a:ext cx="8382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72771</xdr:rowOff>
    </xdr:from>
    <xdr:to>
      <xdr:col>19</xdr:col>
      <xdr:colOff>177800</xdr:colOff>
      <xdr:row>75</xdr:row>
      <xdr:rowOff>141491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1521"/>
          <a:ext cx="889000" cy="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141491</xdr:rowOff>
    </xdr:from>
    <xdr:to>
      <xdr:col>15</xdr:col>
      <xdr:colOff>50800</xdr:colOff>
      <xdr:row>76</xdr:row>
      <xdr:rowOff>18644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00241"/>
          <a:ext cx="8890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18644</xdr:rowOff>
    </xdr:from>
    <xdr:to>
      <xdr:col>10</xdr:col>
      <xdr:colOff>114300</xdr:colOff>
      <xdr:row>76</xdr:row>
      <xdr:rowOff>134569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8844"/>
          <a:ext cx="889000" cy="1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109995</xdr:rowOff>
    </xdr:from>
    <xdr:to>
      <xdr:col>24</xdr:col>
      <xdr:colOff>114300</xdr:colOff>
      <xdr:row>75</xdr:row>
      <xdr:rowOff>40145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132872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21971</xdr:rowOff>
    </xdr:from>
    <xdr:to>
      <xdr:col>20</xdr:col>
      <xdr:colOff>38100</xdr:colOff>
      <xdr:row>75</xdr:row>
      <xdr:rowOff>123571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140098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90691</xdr:rowOff>
    </xdr:from>
    <xdr:to>
      <xdr:col>15</xdr:col>
      <xdr:colOff>101600</xdr:colOff>
      <xdr:row>76</xdr:row>
      <xdr:rowOff>20841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139294</xdr:rowOff>
    </xdr:from>
    <xdr:to>
      <xdr:col>10</xdr:col>
      <xdr:colOff>165100</xdr:colOff>
      <xdr:row>76</xdr:row>
      <xdr:rowOff>69444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85971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83769</xdr:rowOff>
    </xdr:from>
    <xdr:to>
      <xdr:col>6</xdr:col>
      <xdr:colOff>38100</xdr:colOff>
      <xdr:row>77</xdr:row>
      <xdr:rowOff>13919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0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100315</xdr:rowOff>
    </xdr:from>
    <xdr:to>
      <xdr:col>24</xdr:col>
      <xdr:colOff>63500</xdr:colOff>
      <xdr:row>95</xdr:row>
      <xdr:rowOff>129315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88065"/>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18641</xdr:rowOff>
    </xdr:from>
    <xdr:to>
      <xdr:col>19</xdr:col>
      <xdr:colOff>177800</xdr:colOff>
      <xdr:row>95</xdr:row>
      <xdr:rowOff>129315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06391"/>
          <a:ext cx="889000" cy="1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18641</xdr:rowOff>
    </xdr:from>
    <xdr:to>
      <xdr:col>15</xdr:col>
      <xdr:colOff>50800</xdr:colOff>
      <xdr:row>95</xdr:row>
      <xdr:rowOff>156519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06391"/>
          <a:ext cx="8890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118016</xdr:rowOff>
    </xdr:from>
    <xdr:to>
      <xdr:col>10</xdr:col>
      <xdr:colOff>114300</xdr:colOff>
      <xdr:row>95</xdr:row>
      <xdr:rowOff>156519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05766"/>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49515</xdr:rowOff>
    </xdr:from>
    <xdr:to>
      <xdr:col>24</xdr:col>
      <xdr:colOff>114300</xdr:colOff>
      <xdr:row>95</xdr:row>
      <xdr:rowOff>151115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27942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78515</xdr:rowOff>
    </xdr:from>
    <xdr:to>
      <xdr:col>20</xdr:col>
      <xdr:colOff>38100</xdr:colOff>
      <xdr:row>96</xdr:row>
      <xdr:rowOff>8665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171242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139291</xdr:rowOff>
    </xdr:from>
    <xdr:to>
      <xdr:col>15</xdr:col>
      <xdr:colOff>101600</xdr:colOff>
      <xdr:row>95</xdr:row>
      <xdr:rowOff>69441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85968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105719</xdr:rowOff>
    </xdr:from>
    <xdr:to>
      <xdr:col>10</xdr:col>
      <xdr:colOff>165100</xdr:colOff>
      <xdr:row>96</xdr:row>
      <xdr:rowOff>35869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26996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67216</xdr:rowOff>
    </xdr:from>
    <xdr:to>
      <xdr:col>6</xdr:col>
      <xdr:colOff>38100</xdr:colOff>
      <xdr:row>95</xdr:row>
      <xdr:rowOff>168816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159943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150673</xdr:rowOff>
    </xdr:from>
    <xdr:to>
      <xdr:col>55</xdr:col>
      <xdr:colOff>0</xdr:colOff>
      <xdr:row>37</xdr:row>
      <xdr:rowOff>150673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94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147472</xdr:rowOff>
    </xdr:from>
    <xdr:to>
      <xdr:col>50</xdr:col>
      <xdr:colOff>114300</xdr:colOff>
      <xdr:row>37</xdr:row>
      <xdr:rowOff>150673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91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147472</xdr:rowOff>
    </xdr:from>
    <xdr:to>
      <xdr:col>45</xdr:col>
      <xdr:colOff>177800</xdr:colOff>
      <xdr:row>37</xdr:row>
      <xdr:rowOff>166218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9112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158445</xdr:rowOff>
    </xdr:from>
    <xdr:to>
      <xdr:col>41</xdr:col>
      <xdr:colOff>50800</xdr:colOff>
      <xdr:row>37</xdr:row>
      <xdr:rowOff>166218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0209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99873</xdr:rowOff>
    </xdr:from>
    <xdr:to>
      <xdr:col>55</xdr:col>
      <xdr:colOff>50800</xdr:colOff>
      <xdr:row>38</xdr:row>
      <xdr:rowOff>30023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78300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99873</xdr:rowOff>
    </xdr:from>
    <xdr:to>
      <xdr:col>50</xdr:col>
      <xdr:colOff>165100</xdr:colOff>
      <xdr:row>38</xdr:row>
      <xdr:rowOff>30023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21150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96672</xdr:rowOff>
    </xdr:from>
    <xdr:to>
      <xdr:col>46</xdr:col>
      <xdr:colOff>38100</xdr:colOff>
      <xdr:row>38</xdr:row>
      <xdr:rowOff>26822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17949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115418</xdr:rowOff>
    </xdr:from>
    <xdr:to>
      <xdr:col>41</xdr:col>
      <xdr:colOff>101600</xdr:colOff>
      <xdr:row>38</xdr:row>
      <xdr:rowOff>45568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36695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107645</xdr:rowOff>
    </xdr:from>
    <xdr:to>
      <xdr:col>36</xdr:col>
      <xdr:colOff>165100</xdr:colOff>
      <xdr:row>38</xdr:row>
      <xdr:rowOff>37795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28922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34498</xdr:rowOff>
    </xdr:from>
    <xdr:to>
      <xdr:col>55</xdr:col>
      <xdr:colOff>0</xdr:colOff>
      <xdr:row>54</xdr:row>
      <xdr:rowOff>109662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92798"/>
          <a:ext cx="8382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35641</xdr:rowOff>
    </xdr:from>
    <xdr:to>
      <xdr:col>50</xdr:col>
      <xdr:colOff>114300</xdr:colOff>
      <xdr:row>54</xdr:row>
      <xdr:rowOff>34498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12249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35641</xdr:rowOff>
    </xdr:from>
    <xdr:to>
      <xdr:col>45</xdr:col>
      <xdr:colOff>177800</xdr:colOff>
      <xdr:row>54</xdr:row>
      <xdr:rowOff>5558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122491"/>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5558</xdr:rowOff>
    </xdr:from>
    <xdr:to>
      <xdr:col>41</xdr:col>
      <xdr:colOff>50800</xdr:colOff>
      <xdr:row>54</xdr:row>
      <xdr:rowOff>97866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263858"/>
          <a:ext cx="8890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58862</xdr:rowOff>
    </xdr:from>
    <xdr:to>
      <xdr:col>55</xdr:col>
      <xdr:colOff>50800</xdr:colOff>
      <xdr:row>54</xdr:row>
      <xdr:rowOff>160462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81739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155148</xdr:rowOff>
    </xdr:from>
    <xdr:to>
      <xdr:col>50</xdr:col>
      <xdr:colOff>165100</xdr:colOff>
      <xdr:row>54</xdr:row>
      <xdr:rowOff>85298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101825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156291</xdr:rowOff>
    </xdr:from>
    <xdr:to>
      <xdr:col>46</xdr:col>
      <xdr:colOff>38100</xdr:colOff>
      <xdr:row>53</xdr:row>
      <xdr:rowOff>86441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102968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8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126208</xdr:rowOff>
    </xdr:from>
    <xdr:to>
      <xdr:col>41</xdr:col>
      <xdr:colOff>101600</xdr:colOff>
      <xdr:row>54</xdr:row>
      <xdr:rowOff>56358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72885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47066</xdr:rowOff>
    </xdr:from>
    <xdr:to>
      <xdr:col>36</xdr:col>
      <xdr:colOff>165100</xdr:colOff>
      <xdr:row>54</xdr:row>
      <xdr:rowOff>148666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165193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129119</xdr:rowOff>
    </xdr:from>
    <xdr:to>
      <xdr:col>55</xdr:col>
      <xdr:colOff>0</xdr:colOff>
      <xdr:row>77</xdr:row>
      <xdr:rowOff>139145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30769"/>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110375</xdr:rowOff>
    </xdr:from>
    <xdr:to>
      <xdr:col>50</xdr:col>
      <xdr:colOff>114300</xdr:colOff>
      <xdr:row>77</xdr:row>
      <xdr:rowOff>129119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12025"/>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110375</xdr:rowOff>
    </xdr:from>
    <xdr:to>
      <xdr:col>45</xdr:col>
      <xdr:colOff>177800</xdr:colOff>
      <xdr:row>78</xdr:row>
      <xdr:rowOff>78631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12025"/>
          <a:ext cx="889000" cy="1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129609</xdr:rowOff>
    </xdr:from>
    <xdr:to>
      <xdr:col>41</xdr:col>
      <xdr:colOff>50800</xdr:colOff>
      <xdr:row>78</xdr:row>
      <xdr:rowOff>78631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59809"/>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88345</xdr:rowOff>
    </xdr:from>
    <xdr:to>
      <xdr:col>55</xdr:col>
      <xdr:colOff>50800</xdr:colOff>
      <xdr:row>78</xdr:row>
      <xdr:rowOff>18495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111222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4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78319</xdr:rowOff>
    </xdr:from>
    <xdr:to>
      <xdr:col>50</xdr:col>
      <xdr:colOff>165100</xdr:colOff>
      <xdr:row>78</xdr:row>
      <xdr:rowOff>8469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24996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05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59575</xdr:rowOff>
    </xdr:from>
    <xdr:to>
      <xdr:col>46</xdr:col>
      <xdr:colOff>38100</xdr:colOff>
      <xdr:row>77</xdr:row>
      <xdr:rowOff>161175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27831</xdr:rowOff>
    </xdr:from>
    <xdr:to>
      <xdr:col>41</xdr:col>
      <xdr:colOff>101600</xdr:colOff>
      <xdr:row>78</xdr:row>
      <xdr:rowOff>129431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120558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78809</xdr:rowOff>
    </xdr:from>
    <xdr:to>
      <xdr:col>36</xdr:col>
      <xdr:colOff>165100</xdr:colOff>
      <xdr:row>77</xdr:row>
      <xdr:rowOff>8959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25486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38985</xdr:rowOff>
    </xdr:from>
    <xdr:to>
      <xdr:col>55</xdr:col>
      <xdr:colOff>0</xdr:colOff>
      <xdr:row>97</xdr:row>
      <xdr:rowOff>81581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6963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38985</xdr:rowOff>
    </xdr:from>
    <xdr:to>
      <xdr:col>50</xdr:col>
      <xdr:colOff>114300</xdr:colOff>
      <xdr:row>97</xdr:row>
      <xdr:rowOff>76617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69635"/>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23354</xdr:rowOff>
    </xdr:from>
    <xdr:to>
      <xdr:col>45</xdr:col>
      <xdr:colOff>177800</xdr:colOff>
      <xdr:row>97</xdr:row>
      <xdr:rowOff>76617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54004"/>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116339</xdr:rowOff>
    </xdr:from>
    <xdr:to>
      <xdr:col>41</xdr:col>
      <xdr:colOff>50800</xdr:colOff>
      <xdr:row>97</xdr:row>
      <xdr:rowOff>23354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75539"/>
          <a:ext cx="889000" cy="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30781</xdr:rowOff>
    </xdr:from>
    <xdr:to>
      <xdr:col>55</xdr:col>
      <xdr:colOff>50800</xdr:colOff>
      <xdr:row>97</xdr:row>
      <xdr:rowOff>132381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159635</xdr:rowOff>
    </xdr:from>
    <xdr:to>
      <xdr:col>50</xdr:col>
      <xdr:colOff>165100</xdr:colOff>
      <xdr:row>97</xdr:row>
      <xdr:rowOff>89785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80912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25817</xdr:rowOff>
    </xdr:from>
    <xdr:to>
      <xdr:col>46</xdr:col>
      <xdr:colOff>38100</xdr:colOff>
      <xdr:row>97</xdr:row>
      <xdr:rowOff>127417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118544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4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144004</xdr:rowOff>
    </xdr:from>
    <xdr:to>
      <xdr:col>41</xdr:col>
      <xdr:colOff>101600</xdr:colOff>
      <xdr:row>97</xdr:row>
      <xdr:rowOff>74154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90681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3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65539</xdr:rowOff>
    </xdr:from>
    <xdr:to>
      <xdr:col>36</xdr:col>
      <xdr:colOff>165100</xdr:colOff>
      <xdr:row>96</xdr:row>
      <xdr:rowOff>167139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12216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90932</xdr:rowOff>
    </xdr:from>
    <xdr:to>
      <xdr:col>85</xdr:col>
      <xdr:colOff>127000</xdr:colOff>
      <xdr:row>36</xdr:row>
      <xdr:rowOff>9398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091682"/>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152872</xdr:rowOff>
    </xdr:from>
    <xdr:to>
      <xdr:col>81</xdr:col>
      <xdr:colOff>50800</xdr:colOff>
      <xdr:row>36</xdr:row>
      <xdr:rowOff>9398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53622"/>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152872</xdr:rowOff>
    </xdr:from>
    <xdr:to>
      <xdr:col>76</xdr:col>
      <xdr:colOff>114300</xdr:colOff>
      <xdr:row>36</xdr:row>
      <xdr:rowOff>105084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53622"/>
          <a:ext cx="889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16365</xdr:rowOff>
    </xdr:from>
    <xdr:to>
      <xdr:col>71</xdr:col>
      <xdr:colOff>177800</xdr:colOff>
      <xdr:row>36</xdr:row>
      <xdr:rowOff>105084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845665"/>
          <a:ext cx="889000" cy="4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40132</xdr:rowOff>
    </xdr:from>
    <xdr:to>
      <xdr:col>85</xdr:col>
      <xdr:colOff>177800</xdr:colOff>
      <xdr:row>35</xdr:row>
      <xdr:rowOff>141732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63009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130048</xdr:rowOff>
    </xdr:from>
    <xdr:to>
      <xdr:col>81</xdr:col>
      <xdr:colOff>101600</xdr:colOff>
      <xdr:row>36</xdr:row>
      <xdr:rowOff>60198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76725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102072</xdr:rowOff>
    </xdr:from>
    <xdr:to>
      <xdr:col>76</xdr:col>
      <xdr:colOff>165100</xdr:colOff>
      <xdr:row>36</xdr:row>
      <xdr:rowOff>32222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48749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54284</xdr:rowOff>
    </xdr:from>
    <xdr:to>
      <xdr:col>72</xdr:col>
      <xdr:colOff>38100</xdr:colOff>
      <xdr:row>36</xdr:row>
      <xdr:rowOff>155884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0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137015</xdr:rowOff>
    </xdr:from>
    <xdr:to>
      <xdr:col>67</xdr:col>
      <xdr:colOff>101600</xdr:colOff>
      <xdr:row>34</xdr:row>
      <xdr:rowOff>67165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83692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5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161907</xdr:rowOff>
    </xdr:from>
    <xdr:to>
      <xdr:col>85</xdr:col>
      <xdr:colOff>127000</xdr:colOff>
      <xdr:row>53</xdr:row>
      <xdr:rowOff>126376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562957"/>
          <a:ext cx="838200" cy="6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118049</xdr:rowOff>
    </xdr:from>
    <xdr:to>
      <xdr:col>81</xdr:col>
      <xdr:colOff>50800</xdr:colOff>
      <xdr:row>53</xdr:row>
      <xdr:rowOff>126376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690549"/>
          <a:ext cx="889000" cy="5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118049</xdr:rowOff>
    </xdr:from>
    <xdr:to>
      <xdr:col>76</xdr:col>
      <xdr:colOff>114300</xdr:colOff>
      <xdr:row>55</xdr:row>
      <xdr:rowOff>47182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690549"/>
          <a:ext cx="889000" cy="78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1332</xdr:rowOff>
    </xdr:from>
    <xdr:to>
      <xdr:col>71</xdr:col>
      <xdr:colOff>177800</xdr:colOff>
      <xdr:row>55</xdr:row>
      <xdr:rowOff>47182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259632"/>
          <a:ext cx="889000" cy="2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111107</xdr:rowOff>
    </xdr:from>
    <xdr:to>
      <xdr:col>85</xdr:col>
      <xdr:colOff>177800</xdr:colOff>
      <xdr:row>50</xdr:row>
      <xdr:rowOff>41257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5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64134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46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75576</xdr:rowOff>
    </xdr:from>
    <xdr:to>
      <xdr:col>81</xdr:col>
      <xdr:colOff>101600</xdr:colOff>
      <xdr:row>54</xdr:row>
      <xdr:rowOff>5726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22253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9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67249</xdr:rowOff>
    </xdr:from>
    <xdr:to>
      <xdr:col>76</xdr:col>
      <xdr:colOff>165100</xdr:colOff>
      <xdr:row>50</xdr:row>
      <xdr:rowOff>168849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6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13926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4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167832</xdr:rowOff>
    </xdr:from>
    <xdr:to>
      <xdr:col>72</xdr:col>
      <xdr:colOff>38100</xdr:colOff>
      <xdr:row>55</xdr:row>
      <xdr:rowOff>97982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114509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121982</xdr:rowOff>
    </xdr:from>
    <xdr:to>
      <xdr:col>67</xdr:col>
      <xdr:colOff>101600</xdr:colOff>
      <xdr:row>54</xdr:row>
      <xdr:rowOff>52132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2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43259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3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127870</xdr:rowOff>
    </xdr:from>
    <xdr:to>
      <xdr:col>85</xdr:col>
      <xdr:colOff>127000</xdr:colOff>
      <xdr:row>77</xdr:row>
      <xdr:rowOff>44374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158070"/>
          <a:ext cx="8382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89922</xdr:rowOff>
    </xdr:from>
    <xdr:to>
      <xdr:col>81</xdr:col>
      <xdr:colOff>50800</xdr:colOff>
      <xdr:row>77</xdr:row>
      <xdr:rowOff>44374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120122"/>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148044</xdr:rowOff>
    </xdr:from>
    <xdr:to>
      <xdr:col>76</xdr:col>
      <xdr:colOff>114300</xdr:colOff>
      <xdr:row>76</xdr:row>
      <xdr:rowOff>89922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835344"/>
          <a:ext cx="889000" cy="2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148044</xdr:rowOff>
    </xdr:from>
    <xdr:to>
      <xdr:col>71</xdr:col>
      <xdr:colOff>177800</xdr:colOff>
      <xdr:row>77</xdr:row>
      <xdr:rowOff>55632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835344"/>
          <a:ext cx="889000" cy="4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35780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22865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77070</xdr:rowOff>
    </xdr:from>
    <xdr:to>
      <xdr:col>85</xdr:col>
      <xdr:colOff>177800</xdr:colOff>
      <xdr:row>77</xdr:row>
      <xdr:rowOff>7220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99947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9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165024</xdr:rowOff>
    </xdr:from>
    <xdr:to>
      <xdr:col>81</xdr:col>
      <xdr:colOff>101600</xdr:colOff>
      <xdr:row>77</xdr:row>
      <xdr:rowOff>95174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111701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97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39122</xdr:rowOff>
    </xdr:from>
    <xdr:to>
      <xdr:col>76</xdr:col>
      <xdr:colOff>165100</xdr:colOff>
      <xdr:row>76</xdr:row>
      <xdr:rowOff>140722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157249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97244</xdr:rowOff>
    </xdr:from>
    <xdr:to>
      <xdr:col>72</xdr:col>
      <xdr:colOff>38100</xdr:colOff>
      <xdr:row>75</xdr:row>
      <xdr:rowOff>27394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43921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25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4832</xdr:rowOff>
    </xdr:from>
    <xdr:to>
      <xdr:col>67</xdr:col>
      <xdr:colOff>101600</xdr:colOff>
      <xdr:row>77</xdr:row>
      <xdr:rowOff>106432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122959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2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41081</xdr:rowOff>
    </xdr:from>
    <xdr:to>
      <xdr:col>85</xdr:col>
      <xdr:colOff>126364</xdr:colOff>
      <xdr:row>97</xdr:row>
      <xdr:rowOff>51186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43031"/>
          <a:ext cx="1269" cy="103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55013</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51186</xdr:rowOff>
    </xdr:from>
    <xdr:to>
      <xdr:col>86</xdr:col>
      <xdr:colOff>25400</xdr:colOff>
      <xdr:row>97</xdr:row>
      <xdr:rowOff>51186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41081</xdr:rowOff>
    </xdr:from>
    <xdr:to>
      <xdr:col>86</xdr:col>
      <xdr:colOff>25400</xdr:colOff>
      <xdr:row>91</xdr:row>
      <xdr:rowOff>41081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4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81087</xdr:rowOff>
    </xdr:from>
    <xdr:to>
      <xdr:col>85</xdr:col>
      <xdr:colOff>127000</xdr:colOff>
      <xdr:row>91</xdr:row>
      <xdr:rowOff>118898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683037"/>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26934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43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48507</xdr:rowOff>
    </xdr:from>
    <xdr:to>
      <xdr:col>85</xdr:col>
      <xdr:colOff>177800</xdr:colOff>
      <xdr:row>94</xdr:row>
      <xdr:rowOff>150107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1374</xdr:rowOff>
    </xdr:from>
    <xdr:to>
      <xdr:col>81</xdr:col>
      <xdr:colOff>50800</xdr:colOff>
      <xdr:row>91</xdr:row>
      <xdr:rowOff>81087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60332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25715</xdr:rowOff>
    </xdr:from>
    <xdr:to>
      <xdr:col>81</xdr:col>
      <xdr:colOff>101600</xdr:colOff>
      <xdr:row>94</xdr:row>
      <xdr:rowOff>127315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118442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131265</xdr:rowOff>
    </xdr:from>
    <xdr:to>
      <xdr:col>76</xdr:col>
      <xdr:colOff>114300</xdr:colOff>
      <xdr:row>91</xdr:row>
      <xdr:rowOff>1374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561765"/>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9004</xdr:rowOff>
    </xdr:from>
    <xdr:to>
      <xdr:col>76</xdr:col>
      <xdr:colOff>165100</xdr:colOff>
      <xdr:row>94</xdr:row>
      <xdr:rowOff>110604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101731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54203</xdr:rowOff>
    </xdr:from>
    <xdr:to>
      <xdr:col>71</xdr:col>
      <xdr:colOff>177800</xdr:colOff>
      <xdr:row>90</xdr:row>
      <xdr:rowOff>131265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484703"/>
          <a:ext cx="889000" cy="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71099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44208</xdr:rowOff>
    </xdr:from>
    <xdr:to>
      <xdr:col>67</xdr:col>
      <xdr:colOff>101600</xdr:colOff>
      <xdr:row>93</xdr:row>
      <xdr:rowOff>145808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598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136935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68098</xdr:rowOff>
    </xdr:from>
    <xdr:to>
      <xdr:col>85</xdr:col>
      <xdr:colOff>177800</xdr:colOff>
      <xdr:row>91</xdr:row>
      <xdr:rowOff>169698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6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154475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5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30287</xdr:rowOff>
    </xdr:from>
    <xdr:to>
      <xdr:col>81</xdr:col>
      <xdr:colOff>101600</xdr:colOff>
      <xdr:row>91</xdr:row>
      <xdr:rowOff>131887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6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148414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4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122024</xdr:rowOff>
    </xdr:from>
    <xdr:to>
      <xdr:col>76</xdr:col>
      <xdr:colOff>165100</xdr:colOff>
      <xdr:row>91</xdr:row>
      <xdr:rowOff>52174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5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68701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3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80465</xdr:rowOff>
    </xdr:from>
    <xdr:to>
      <xdr:col>72</xdr:col>
      <xdr:colOff>38100</xdr:colOff>
      <xdr:row>91</xdr:row>
      <xdr:rowOff>10615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5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27142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2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3403</xdr:rowOff>
    </xdr:from>
    <xdr:to>
      <xdr:col>67</xdr:col>
      <xdr:colOff>101600</xdr:colOff>
      <xdr:row>90</xdr:row>
      <xdr:rowOff>105003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4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121530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2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目的別の歳出の構成比としては、民生費が最も高く、住民一人当たり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178,339</a:t>
          </a:r>
          <a:r>
            <a:rPr kumimoji="1" lang="ja-JP" altLang="en-US" sz="1300">
              <a:latin typeface="ＭＳ Ｐゴシック" panose="020B0600070205080204" pitchFamily="50" charset="-128"/>
              <a:ea typeface="ＭＳ Ｐゴシック" panose="020B0600070205080204" pitchFamily="50" charset="-128"/>
            </a:rPr>
            <a:t>円となっている。これは、前年度と比較しても増加しており、主な要因としては、子どものための教育・保育給付事業の増加が挙げられる。</a:t>
          </a:r>
        </a:p>
        <a:p>
          <a:r>
            <a:rPr kumimoji="1" lang="ja-JP" altLang="en-US" sz="1300">
              <a:latin typeface="ＭＳ Ｐゴシック" panose="020B0600070205080204" pitchFamily="50" charset="-128"/>
              <a:ea typeface="ＭＳ Ｐゴシック" panose="020B0600070205080204" pitchFamily="50" charset="-128"/>
            </a:rPr>
            <a:t>前年度に対する伸び率としては、災害復旧費が最も高く、これは災害発生件数が増加したためである。</a:t>
          </a:r>
        </a:p>
        <a:p>
          <a:r>
            <a:rPr kumimoji="1" lang="ja-JP" altLang="en-US" sz="1300">
              <a:latin typeface="ＭＳ Ｐゴシック" panose="020B0600070205080204" pitchFamily="50" charset="-128"/>
              <a:ea typeface="ＭＳ Ｐゴシック" panose="020B0600070205080204" pitchFamily="50" charset="-128"/>
            </a:rPr>
            <a:t>一方、土木費、農林水産業費、商工費などが減少している。減少の要因として、土木費の総合治水対策事業における事業費の減少などが挙げられる。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年度間の財源調整のため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latin typeface="ＭＳ ゴシック" pitchFamily="49" charset="-128"/>
              <a:ea typeface="ＭＳ ゴシック" pitchFamily="49" charset="-128"/>
            </a:rPr>
            <a:t>取崩しを行ったことにより、基金残高の標準財政規模比は前年度から</a:t>
          </a:r>
          <a:r>
            <a:rPr kumimoji="1" lang="en-US" altLang="ja-JP" sz="1100">
              <a:latin typeface="ＭＳ ゴシック" pitchFamily="49" charset="-128"/>
              <a:ea typeface="ＭＳ ゴシック" pitchFamily="49" charset="-128"/>
            </a:rPr>
            <a:t>2.30</a:t>
          </a:r>
          <a:r>
            <a:rPr kumimoji="1" lang="ja-JP" altLang="en-US" sz="1100">
              <a:latin typeface="ＭＳ ゴシック" pitchFamily="49" charset="-128"/>
              <a:ea typeface="ＭＳ ゴシック" pitchFamily="49" charset="-128"/>
            </a:rPr>
            <a:t>ポイント低下した。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入・歳出については前年度に比べ共に増加しており、歳出の増加額が歳入の増加額を上回ったことに加え、翌年度に繰り越すべき財源が増加したことから、実質収支が減少した。これにより単年度収支が赤字となり、積立金は増加したものの、実質単年度収支の標準財政規模比は前年度から</a:t>
          </a:r>
          <a:r>
            <a:rPr kumimoji="1" lang="en-US" altLang="ja-JP" sz="1100">
              <a:latin typeface="ＭＳ ゴシック" pitchFamily="49" charset="-128"/>
              <a:ea typeface="ＭＳ ゴシック" pitchFamily="49" charset="-128"/>
            </a:rPr>
            <a:t>2.61</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今後も引き続き、適切な財源確保と歳出の合理化等行財政改革を推進し、健全な財政運営に努めていく。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年度まで赤字額が発生していた国民健康保険特別会計についても、平成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年度で赤字から脱却した。</a:t>
          </a:r>
        </a:p>
        <a:p>
          <a:r>
            <a:rPr kumimoji="1" lang="ja-JP" altLang="en-US" sz="1400">
              <a:latin typeface="ＭＳ ゴシック" pitchFamily="49" charset="-128"/>
              <a:ea typeface="ＭＳ ゴシック" pitchFamily="49" charset="-128"/>
            </a:rPr>
            <a:t>　引き続き、独立採算制の原則のもと、市全体として健全な財政運営に努めていく。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63577336</v>
      </c>
      <c r="BO4" s="462"/>
      <c r="BP4" s="462"/>
      <c r="BQ4" s="462"/>
      <c r="BR4" s="462"/>
      <c r="BS4" s="462"/>
      <c r="BT4" s="462"/>
      <c r="BU4" s="463"/>
      <c r="BV4" s="461">
        <v>59095198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60944660</v>
      </c>
      <c r="BO5" s="467"/>
      <c r="BP5" s="467"/>
      <c r="BQ5" s="467"/>
      <c r="BR5" s="467"/>
      <c r="BS5" s="467"/>
      <c r="BT5" s="467"/>
      <c r="BU5" s="468"/>
      <c r="BV5" s="466">
        <v>56422545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v>
      </c>
      <c r="CU5" s="437"/>
      <c r="CV5" s="437"/>
      <c r="CW5" s="437"/>
      <c r="CX5" s="437"/>
      <c r="CY5" s="437"/>
      <c r="CZ5" s="437"/>
      <c r="DA5" s="438"/>
      <c r="DB5" s="436">
        <v>90.5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2632676</v>
      </c>
      <c r="BO6" s="467"/>
      <c r="BP6" s="467"/>
      <c r="BQ6" s="467"/>
      <c r="BR6" s="467"/>
      <c r="BS6" s="467"/>
      <c r="BT6" s="467"/>
      <c r="BU6" s="468"/>
      <c r="BV6" s="466">
        <v>2672653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95.4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668816</v>
      </c>
      <c r="BO7" s="467"/>
      <c r="BP7" s="467"/>
      <c r="BQ7" s="467"/>
      <c r="BR7" s="467"/>
      <c r="BS7" s="467"/>
      <c r="BT7" s="467"/>
      <c r="BU7" s="468"/>
      <c r="BV7" s="466">
        <v>350912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33706815</v>
      </c>
      <c r="CU7" s="467"/>
      <c r="CV7" s="467"/>
      <c r="CW7" s="467"/>
      <c r="CX7" s="467"/>
      <c r="CY7" s="467"/>
      <c r="CZ7" s="467"/>
      <c r="DA7" s="468"/>
      <c r="DB7" s="466">
        <v>33882470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1963860</v>
      </c>
      <c r="BO8" s="467"/>
      <c r="BP8" s="467"/>
      <c r="BQ8" s="467"/>
      <c r="BR8" s="467"/>
      <c r="BS8" s="467"/>
      <c r="BT8" s="467"/>
      <c r="BU8" s="468"/>
      <c r="BV8" s="466">
        <v>2321741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0.55000000000000004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125857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-357881</v>
      </c>
      <c r="BO9" s="467"/>
      <c r="BP9" s="467"/>
      <c r="BQ9" s="467"/>
      <c r="BR9" s="467"/>
      <c r="BS9" s="467"/>
      <c r="BT9" s="467"/>
      <c r="BU9" s="468"/>
      <c r="BV9" s="466">
        <v>816373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16.100000000000001</v>
      </c>
      <c r="CU9" s="437"/>
      <c r="CV9" s="437"/>
      <c r="CW9" s="437"/>
      <c r="CX9" s="437"/>
      <c r="CY9" s="437"/>
      <c r="CZ9" s="437"/>
      <c r="DA9" s="438"/>
      <c r="DB9" s="436">
        <v>16.7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127487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771333</v>
      </c>
      <c r="BO10" s="467"/>
      <c r="BP10" s="467"/>
      <c r="BQ10" s="467"/>
      <c r="BR10" s="467"/>
      <c r="BS10" s="467"/>
      <c r="BT10" s="467"/>
      <c r="BU10" s="468"/>
      <c r="BV10" s="466">
        <v>414515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125469</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102</v>
      </c>
      <c r="AV12" s="524"/>
      <c r="AW12" s="524"/>
      <c r="AX12" s="524"/>
      <c r="AY12" s="446" t="s">
        <v>137</v>
      </c>
      <c r="AZ12" s="447"/>
      <c r="BA12" s="447"/>
      <c r="BB12" s="447"/>
      <c r="BC12" s="447"/>
      <c r="BD12" s="447"/>
      <c r="BE12" s="447"/>
      <c r="BF12" s="447"/>
      <c r="BG12" s="447"/>
      <c r="BH12" s="447"/>
      <c r="BI12" s="447"/>
      <c r="BJ12" s="447"/>
      <c r="BK12" s="447"/>
      <c r="BL12" s="447"/>
      <c r="BM12" s="448"/>
      <c r="BN12" s="466">
        <v>1597000</v>
      </c>
      <c r="BO12" s="467"/>
      <c r="BP12" s="467"/>
      <c r="BQ12" s="467"/>
      <c r="BR12" s="467"/>
      <c r="BS12" s="467"/>
      <c r="BT12" s="467"/>
      <c r="BU12" s="468"/>
      <c r="BV12" s="466">
        <v>1537495</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124678</v>
      </c>
      <c r="S13" s="570"/>
      <c r="T13" s="570"/>
      <c r="U13" s="570"/>
      <c r="V13" s="571"/>
      <c r="W13" s="557" t="s">
        <v>141</v>
      </c>
      <c r="X13" s="479"/>
      <c r="Y13" s="479"/>
      <c r="Z13" s="479"/>
      <c r="AA13" s="479"/>
      <c r="AB13" s="480"/>
      <c r="AC13" s="442">
        <v>3069</v>
      </c>
      <c r="AD13" s="443"/>
      <c r="AE13" s="443"/>
      <c r="AF13" s="443"/>
      <c r="AG13" s="444"/>
      <c r="AH13" s="442">
        <v>3480</v>
      </c>
      <c r="AI13" s="443"/>
      <c r="AJ13" s="443"/>
      <c r="AK13" s="443"/>
      <c r="AL13" s="445"/>
      <c r="AM13" s="535" t="s">
        <v>142</v>
      </c>
      <c r="AN13" s="440"/>
      <c r="AO13" s="440"/>
      <c r="AP13" s="440"/>
      <c r="AQ13" s="440"/>
      <c r="AR13" s="440"/>
      <c r="AS13" s="440"/>
      <c r="AT13" s="441"/>
      <c r="AU13" s="523" t="s">
        <v>127</v>
      </c>
      <c r="AV13" s="524"/>
      <c r="AW13" s="524"/>
      <c r="AX13" s="524"/>
      <c r="AY13" s="446" t="s">
        <v>143</v>
      </c>
      <c r="AZ13" s="447"/>
      <c r="BA13" s="447"/>
      <c r="BB13" s="447"/>
      <c r="BC13" s="447"/>
      <c r="BD13" s="447"/>
      <c r="BE13" s="447"/>
      <c r="BF13" s="447"/>
      <c r="BG13" s="447"/>
      <c r="BH13" s="447"/>
      <c r="BI13" s="447"/>
      <c r="BJ13" s="447"/>
      <c r="BK13" s="447"/>
      <c r="BL13" s="447"/>
      <c r="BM13" s="448"/>
      <c r="BN13" s="466">
        <v>-1183548</v>
      </c>
      <c r="BO13" s="467"/>
      <c r="BP13" s="467"/>
      <c r="BQ13" s="467"/>
      <c r="BR13" s="467"/>
      <c r="BS13" s="467"/>
      <c r="BT13" s="467"/>
      <c r="BU13" s="468"/>
      <c r="BV13" s="466">
        <v>-306607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7.3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125824</v>
      </c>
      <c r="S14" s="570"/>
      <c r="T14" s="570"/>
      <c r="U14" s="570"/>
      <c r="V14" s="571"/>
      <c r="W14" s="572"/>
      <c r="X14" s="482"/>
      <c r="Y14" s="482"/>
      <c r="Z14" s="482"/>
      <c r="AA14" s="482"/>
      <c r="AB14" s="483"/>
      <c r="AC14" s="562">
        <v>5.6</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125177</v>
      </c>
      <c r="S15" s="570"/>
      <c r="T15" s="570"/>
      <c r="U15" s="570"/>
      <c r="V15" s="571"/>
      <c r="W15" s="557" t="s">
        <v>148</v>
      </c>
      <c r="X15" s="479"/>
      <c r="Y15" s="479"/>
      <c r="Z15" s="479"/>
      <c r="AA15" s="479"/>
      <c r="AB15" s="480"/>
      <c r="AC15" s="442">
        <v>14872</v>
      </c>
      <c r="AD15" s="443"/>
      <c r="AE15" s="443"/>
      <c r="AF15" s="443"/>
      <c r="AG15" s="444"/>
      <c r="AH15" s="442">
        <v>15183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15338976</v>
      </c>
      <c r="BO15" s="462"/>
      <c r="BP15" s="462"/>
      <c r="BQ15" s="462"/>
      <c r="BR15" s="462"/>
      <c r="BS15" s="462"/>
      <c r="BT15" s="462"/>
      <c r="BU15" s="463"/>
      <c r="BV15" s="461">
        <v>15139033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27.3</v>
      </c>
      <c r="AD16" s="563"/>
      <c r="AE16" s="563"/>
      <c r="AF16" s="563"/>
      <c r="AG16" s="564"/>
      <c r="AH16" s="562">
        <v>28.1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27435566</v>
      </c>
      <c r="BO16" s="467"/>
      <c r="BP16" s="467"/>
      <c r="BQ16" s="467"/>
      <c r="BR16" s="467"/>
      <c r="BS16" s="467"/>
      <c r="BT16" s="467"/>
      <c r="BU16" s="468"/>
      <c r="BV16" s="466">
        <v>26914261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36519</v>
      </c>
      <c r="AD17" s="443"/>
      <c r="AE17" s="443"/>
      <c r="AF17" s="443"/>
      <c r="AG17" s="444"/>
      <c r="AH17" s="442">
        <v>35274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19577656</v>
      </c>
      <c r="BO17" s="467"/>
      <c r="BP17" s="467"/>
      <c r="BQ17" s="467"/>
      <c r="BR17" s="467"/>
      <c r="BS17" s="467"/>
      <c r="BT17" s="467"/>
      <c r="BU17" s="468"/>
      <c r="BV17" s="466">
        <v>19281080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603.16</v>
      </c>
      <c r="M18" s="531"/>
      <c r="N18" s="531"/>
      <c r="O18" s="531"/>
      <c r="P18" s="531"/>
      <c r="Q18" s="531"/>
      <c r="R18" s="532"/>
      <c r="S18" s="532"/>
      <c r="T18" s="532"/>
      <c r="U18" s="532"/>
      <c r="V18" s="533"/>
      <c r="W18" s="547"/>
      <c r="X18" s="548"/>
      <c r="Y18" s="548"/>
      <c r="Z18" s="548"/>
      <c r="AA18" s="548"/>
      <c r="AB18" s="558"/>
      <c r="AC18" s="430">
        <v>67.099999999999994</v>
      </c>
      <c r="AD18" s="431"/>
      <c r="AE18" s="431"/>
      <c r="AF18" s="431"/>
      <c r="AG18" s="534"/>
      <c r="AH18" s="430">
        <v>65.400000000000006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30809067</v>
      </c>
      <c r="BO18" s="467"/>
      <c r="BP18" s="467"/>
      <c r="BQ18" s="467"/>
      <c r="BR18" s="467"/>
      <c r="BS18" s="467"/>
      <c r="BT18" s="467"/>
      <c r="BU18" s="468"/>
      <c r="BV18" s="466">
        <v>30823979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209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40543226</v>
      </c>
      <c r="BO19" s="467"/>
      <c r="BP19" s="467"/>
      <c r="BQ19" s="467"/>
      <c r="BR19" s="467"/>
      <c r="BS19" s="467"/>
      <c r="BT19" s="467"/>
      <c r="BU19" s="468"/>
      <c r="BV19" s="466">
        <v>40076635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54334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54301836</v>
      </c>
      <c r="BO23" s="467"/>
      <c r="BP23" s="467"/>
      <c r="BQ23" s="467"/>
      <c r="BR23" s="467"/>
      <c r="BS23" s="467"/>
      <c r="BT23" s="467"/>
      <c r="BU23" s="468"/>
      <c r="BV23" s="466">
        <v>55884015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9800</v>
      </c>
      <c r="R24" s="443"/>
      <c r="S24" s="443"/>
      <c r="T24" s="443"/>
      <c r="U24" s="443"/>
      <c r="V24" s="444"/>
      <c r="W24" s="508"/>
      <c r="X24" s="499"/>
      <c r="Y24" s="500"/>
      <c r="Z24" s="439" t="s">
        <v>172</v>
      </c>
      <c r="AA24" s="440"/>
      <c r="AB24" s="440"/>
      <c r="AC24" s="440"/>
      <c r="AD24" s="440"/>
      <c r="AE24" s="440"/>
      <c r="AF24" s="440"/>
      <c r="AG24" s="441"/>
      <c r="AH24" s="442">
        <v>956</v>
      </c>
      <c r="AI24" s="443"/>
      <c r="AJ24" s="443"/>
      <c r="AK24" s="443"/>
      <c r="AL24" s="444"/>
      <c r="AM24" s="442">
        <v>3128988</v>
      </c>
      <c r="AN24" s="443"/>
      <c r="AO24" s="443"/>
      <c r="AP24" s="443"/>
      <c r="AQ24" s="443"/>
      <c r="AR24" s="444"/>
      <c r="AS24" s="442">
        <v>3273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38169878</v>
      </c>
      <c r="BO24" s="467"/>
      <c r="BP24" s="467"/>
      <c r="BQ24" s="467"/>
      <c r="BR24" s="467"/>
      <c r="BS24" s="467"/>
      <c r="BT24" s="467"/>
      <c r="BU24" s="468"/>
      <c r="BV24" s="466">
        <v>40317226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7640</v>
      </c>
      <c r="R25" s="443"/>
      <c r="S25" s="443"/>
      <c r="T25" s="443"/>
      <c r="U25" s="443"/>
      <c r="V25" s="444"/>
      <c r="W25" s="508"/>
      <c r="X25" s="499"/>
      <c r="Y25" s="500"/>
      <c r="Z25" s="439" t="s">
        <v>175</v>
      </c>
      <c r="AA25" s="440"/>
      <c r="AB25" s="440"/>
      <c r="AC25" s="440"/>
      <c r="AD25" s="440"/>
      <c r="AE25" s="440"/>
      <c r="AF25" s="440"/>
      <c r="AG25" s="441"/>
      <c r="AH25" s="442">
        <v>183</v>
      </c>
      <c r="AI25" s="443"/>
      <c r="AJ25" s="443"/>
      <c r="AK25" s="443"/>
      <c r="AL25" s="444"/>
      <c r="AM25" s="442">
        <v>557235</v>
      </c>
      <c r="AN25" s="443"/>
      <c r="AO25" s="443"/>
      <c r="AP25" s="443"/>
      <c r="AQ25" s="443"/>
      <c r="AR25" s="444"/>
      <c r="AS25" s="442">
        <v>3045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5592228</v>
      </c>
      <c r="BO25" s="462"/>
      <c r="BP25" s="462"/>
      <c r="BQ25" s="462"/>
      <c r="BR25" s="462"/>
      <c r="BS25" s="462"/>
      <c r="BT25" s="462"/>
      <c r="BU25" s="463"/>
      <c r="BV25" s="461">
        <v>3354400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7050</v>
      </c>
      <c r="R26" s="443"/>
      <c r="S26" s="443"/>
      <c r="T26" s="443"/>
      <c r="U26" s="443"/>
      <c r="V26" s="444"/>
      <c r="W26" s="508"/>
      <c r="X26" s="499"/>
      <c r="Y26" s="500"/>
      <c r="Z26" s="439" t="s">
        <v>178</v>
      </c>
      <c r="AA26" s="521"/>
      <c r="AB26" s="521"/>
      <c r="AC26" s="521"/>
      <c r="AD26" s="521"/>
      <c r="AE26" s="521"/>
      <c r="AF26" s="521"/>
      <c r="AG26" s="522"/>
      <c r="AH26" s="442">
        <v>25</v>
      </c>
      <c r="AI26" s="443"/>
      <c r="AJ26" s="443"/>
      <c r="AK26" s="443"/>
      <c r="AL26" s="444"/>
      <c r="AM26" s="442">
        <v>85425</v>
      </c>
      <c r="AN26" s="443"/>
      <c r="AO26" s="443"/>
      <c r="AP26" s="443"/>
      <c r="AQ26" s="443"/>
      <c r="AR26" s="444"/>
      <c r="AS26" s="442">
        <v>3417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5400</v>
      </c>
      <c r="R27" s="443"/>
      <c r="S27" s="443"/>
      <c r="T27" s="443"/>
      <c r="U27" s="443"/>
      <c r="V27" s="444"/>
      <c r="W27" s="508"/>
      <c r="X27" s="499"/>
      <c r="Y27" s="500"/>
      <c r="Z27" s="439" t="s">
        <v>181</v>
      </c>
      <c r="AA27" s="440"/>
      <c r="AB27" s="440"/>
      <c r="AC27" s="440"/>
      <c r="AD27" s="440"/>
      <c r="AE27" s="440"/>
      <c r="AF27" s="440"/>
      <c r="AG27" s="441"/>
      <c r="AH27" s="442">
        <v>82</v>
      </c>
      <c r="AI27" s="443"/>
      <c r="AJ27" s="443"/>
      <c r="AK27" s="443"/>
      <c r="AL27" s="444"/>
      <c r="AM27" s="442">
        <v>324280</v>
      </c>
      <c r="AN27" s="443"/>
      <c r="AO27" s="443"/>
      <c r="AP27" s="443"/>
      <c r="AQ27" s="443"/>
      <c r="AR27" s="444"/>
      <c r="AS27" s="442">
        <v>3955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3312535</v>
      </c>
      <c r="BO27" s="470"/>
      <c r="BP27" s="470"/>
      <c r="BQ27" s="470"/>
      <c r="BR27" s="470"/>
      <c r="BS27" s="470"/>
      <c r="BT27" s="470"/>
      <c r="BU27" s="471"/>
      <c r="BV27" s="469">
        <v>3309888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4320</v>
      </c>
      <c r="R28" s="443"/>
      <c r="S28" s="443"/>
      <c r="T28" s="443"/>
      <c r="U28" s="443"/>
      <c r="V28" s="444"/>
      <c r="W28" s="508"/>
      <c r="X28" s="499"/>
      <c r="Y28" s="500"/>
      <c r="Z28" s="439" t="s">
        <v>184</v>
      </c>
      <c r="AA28" s="440"/>
      <c r="AB28" s="440"/>
      <c r="AC28" s="440"/>
      <c r="AD28" s="440"/>
      <c r="AE28" s="440"/>
      <c r="AF28" s="440"/>
      <c r="AG28" s="441"/>
      <c r="AH28" s="442" t="s">
        <v>185</v>
      </c>
      <c r="AI28" s="443"/>
      <c r="AJ28" s="443"/>
      <c r="AK28" s="443"/>
      <c r="AL28" s="444"/>
      <c r="AM28" s="442" t="s">
        <v>185</v>
      </c>
      <c r="AN28" s="443"/>
      <c r="AO28" s="443"/>
      <c r="AP28" s="443"/>
      <c r="AQ28" s="443"/>
      <c r="AR28" s="444"/>
      <c r="AS28" s="442" t="s">
        <v>186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8812833</v>
      </c>
      <c r="BO28" s="462"/>
      <c r="BP28" s="462"/>
      <c r="BQ28" s="462"/>
      <c r="BR28" s="462"/>
      <c r="BS28" s="462"/>
      <c r="BT28" s="462"/>
      <c r="BU28" s="463"/>
      <c r="BV28" s="461">
        <v>9638500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24</v>
      </c>
      <c r="M29" s="443"/>
      <c r="N29" s="443"/>
      <c r="O29" s="443"/>
      <c r="P29" s="444"/>
      <c r="Q29" s="442">
        <v>4020</v>
      </c>
      <c r="R29" s="443"/>
      <c r="S29" s="443"/>
      <c r="T29" s="443"/>
      <c r="U29" s="443"/>
      <c r="V29" s="444"/>
      <c r="W29" s="509"/>
      <c r="X29" s="510"/>
      <c r="Y29" s="511"/>
      <c r="Z29" s="439" t="s">
        <v>189</v>
      </c>
      <c r="AA29" s="440"/>
      <c r="AB29" s="440"/>
      <c r="AC29" s="440"/>
      <c r="AD29" s="440"/>
      <c r="AE29" s="440"/>
      <c r="AF29" s="440"/>
      <c r="AG29" s="441"/>
      <c r="AH29" s="442">
        <v>1038</v>
      </c>
      <c r="AI29" s="443"/>
      <c r="AJ29" s="443"/>
      <c r="AK29" s="443"/>
      <c r="AL29" s="444"/>
      <c r="AM29" s="442">
        <v>3453268</v>
      </c>
      <c r="AN29" s="443"/>
      <c r="AO29" s="443"/>
      <c r="AP29" s="443"/>
      <c r="AQ29" s="443"/>
      <c r="AR29" s="444"/>
      <c r="AS29" s="442">
        <v>3327</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2592380</v>
      </c>
      <c r="BO29" s="467"/>
      <c r="BP29" s="467"/>
      <c r="BQ29" s="467"/>
      <c r="BR29" s="467"/>
      <c r="BS29" s="467"/>
      <c r="BT29" s="467"/>
      <c r="BU29" s="468"/>
      <c r="BV29" s="466">
        <v>2189790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10434427</v>
      </c>
      <c r="BO30" s="470"/>
      <c r="BP30" s="470"/>
      <c r="BQ30" s="470"/>
      <c r="BR30" s="470"/>
      <c r="BS30" s="470"/>
      <c r="BT30" s="470"/>
      <c r="BU30" s="471"/>
      <c r="BV30" s="469">
        <v>10635156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199</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温泉供給特別会計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霧島市土地開発公社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伊佐北姶良環境管理組合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霧島市施設管理公社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伊佐北姶良火葬場管理組合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霧島神話の里公園</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姶良・伊佐地区介護保険組合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鹿児島県後期高齢者医療広域連合（一般会計）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鹿児島県後期高齢者医療広域連合（特別会計）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PX+IAviIRyzGFMEkPxteLO/9SRgPJtkSdHhQMviHfrKMTEz5vv35XX9QSlU4vzBvTRUdtUoiF5bz7Vvk7fKl7g==" saltValue="ahre7adMsZuvu4bnUGjo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8" t="s">
        <v>584</v>
      </c>
      <c r="D34" s="1248"/>
      <c r="E34" s="1249"/>
      <c r="F34" s="32">
        <v>8.1999999999999993</v>
      </c>
      <c r="G34" s="33">
        <v>9.39</v>
      </c>
      <c r="H34" s="33">
        <v>9.2100000000000009</v>
      </c>
      <c r="I34" s="33">
        <v>10.14</v>
      </c>
      <c r="J34" s="34">
        <v>11.07</v>
      </c>
      <c r="K34" s="22"/>
      <c r="L34" s="22"/>
      <c r="M34" s="22"/>
      <c r="N34" s="22"/>
      <c r="O34" s="22"/>
      <c r="P34" s="22"/>
    </row>
    <row r="35" spans="1:16" ht="39" customHeight="1" x14ac:dyDescent="0.15">
      <c r="A35" s="22"/>
      <c r="B35" s="35"/>
      <c r="C35" s="1242" t="s">
        <v>585</v>
      </c>
      <c r="D35" s="1243"/>
      <c r="E35" s="1244"/>
      <c r="F35" s="36">
        <v>8.23</v>
      </c>
      <c r="G35" s="37">
        <v>7.02</v>
      </c>
      <c r="H35" s="37">
        <v>6.9</v>
      </c>
      <c r="I35" s="37">
        <v>7.57</v>
      </c>
      <c r="J35" s="38">
        <v>7.72</v>
      </c>
      <c r="K35" s="22"/>
      <c r="L35" s="22"/>
      <c r="M35" s="22"/>
      <c r="N35" s="22"/>
      <c r="O35" s="22"/>
      <c r="P35" s="22"/>
    </row>
    <row r="36" spans="1:16" ht="39" customHeight="1" x14ac:dyDescent="0.15">
      <c r="A36" s="22"/>
      <c r="B36" s="35"/>
      <c r="C36" s="1242" t="s">
        <v>586</v>
      </c>
      <c r="D36" s="1243"/>
      <c r="E36" s="1244"/>
      <c r="F36" s="36">
        <v>7.21</v>
      </c>
      <c r="G36" s="37">
        <v>6.08</v>
      </c>
      <c r="H36" s="37">
        <v>4.43</v>
      </c>
      <c r="I36" s="37">
        <v>6.85</v>
      </c>
      <c r="J36" s="38">
        <v>5.82</v>
      </c>
      <c r="K36" s="22"/>
      <c r="L36" s="22"/>
      <c r="M36" s="22"/>
      <c r="N36" s="22"/>
      <c r="O36" s="22"/>
      <c r="P36" s="22"/>
    </row>
    <row r="37" spans="1:16" ht="39" customHeight="1" x14ac:dyDescent="0.15">
      <c r="A37" s="22"/>
      <c r="B37" s="35"/>
      <c r="C37" s="1242" t="s">
        <v>587</v>
      </c>
      <c r="D37" s="1243"/>
      <c r="E37" s="1244"/>
      <c r="F37" s="36" t="s">
        <v>588</v>
      </c>
      <c r="G37" s="37" t="s">
        <v>589</v>
      </c>
      <c r="H37" s="37" t="s">
        <v>590</v>
      </c>
      <c r="I37" s="37">
        <v>0.89</v>
      </c>
      <c r="J37" s="38">
        <v>0.93</v>
      </c>
      <c r="K37" s="22"/>
      <c r="L37" s="22"/>
      <c r="M37" s="22"/>
      <c r="N37" s="22"/>
      <c r="O37" s="22"/>
      <c r="P37" s="22"/>
    </row>
    <row r="38" spans="1:16" ht="39" customHeight="1" x14ac:dyDescent="0.15">
      <c r="A38" s="22"/>
      <c r="B38" s="35"/>
      <c r="C38" s="1242" t="s">
        <v>591</v>
      </c>
      <c r="D38" s="1243"/>
      <c r="E38" s="1244"/>
      <c r="F38" s="36">
        <v>0.68</v>
      </c>
      <c r="G38" s="37">
        <v>0.68</v>
      </c>
      <c r="H38" s="37">
        <v>0.44</v>
      </c>
      <c r="I38" s="37">
        <v>1.1000000000000001</v>
      </c>
      <c r="J38" s="38">
        <v>0.83</v>
      </c>
      <c r="K38" s="22"/>
      <c r="L38" s="22"/>
      <c r="M38" s="22"/>
      <c r="N38" s="22"/>
      <c r="O38" s="22"/>
      <c r="P38" s="22"/>
    </row>
    <row r="39" spans="1:16" ht="39" customHeight="1" x14ac:dyDescent="0.15">
      <c r="A39" s="22"/>
      <c r="B39" s="35"/>
      <c r="C39" s="1242" t="s">
        <v>592</v>
      </c>
      <c r="D39" s="1243"/>
      <c r="E39" s="1244"/>
      <c r="F39" s="36" t="s">
        <v>535</v>
      </c>
      <c r="G39" s="37" t="s">
        <v>535</v>
      </c>
      <c r="H39" s="37" t="s">
        <v>535</v>
      </c>
      <c r="I39" s="37" t="s">
        <v>535</v>
      </c>
      <c r="J39" s="38">
        <v>0.56999999999999995</v>
      </c>
      <c r="K39" s="22"/>
      <c r="L39" s="22"/>
      <c r="M39" s="22"/>
      <c r="N39" s="22"/>
      <c r="O39" s="22"/>
      <c r="P39" s="22"/>
    </row>
    <row r="40" spans="1:16" ht="39" customHeight="1" x14ac:dyDescent="0.15">
      <c r="A40" s="22"/>
      <c r="B40" s="35"/>
      <c r="C40" s="1242" t="s">
        <v>593</v>
      </c>
      <c r="D40" s="1243"/>
      <c r="E40" s="1244"/>
      <c r="F40" s="36">
        <v>0.11</v>
      </c>
      <c r="G40" s="37">
        <v>0.11</v>
      </c>
      <c r="H40" s="37">
        <v>0.12</v>
      </c>
      <c r="I40" s="37">
        <v>0.12</v>
      </c>
      <c r="J40" s="38">
        <v>0.12</v>
      </c>
      <c r="K40" s="22"/>
      <c r="L40" s="22"/>
      <c r="M40" s="22"/>
      <c r="N40" s="22"/>
      <c r="O40" s="22"/>
      <c r="P40" s="22"/>
    </row>
    <row r="41" spans="1:16" ht="39" customHeight="1" x14ac:dyDescent="0.15">
      <c r="A41" s="22"/>
      <c r="B41" s="35"/>
      <c r="C41" s="1242" t="s">
        <v>594</v>
      </c>
      <c r="D41" s="1243"/>
      <c r="E41" s="1244"/>
      <c r="F41" s="36">
        <v>0.03</v>
      </c>
      <c r="G41" s="37">
        <v>0.02</v>
      </c>
      <c r="H41" s="37">
        <v>0.02</v>
      </c>
      <c r="I41" s="37">
        <v>0.02</v>
      </c>
      <c r="J41" s="38">
        <v>0.03</v>
      </c>
      <c r="K41" s="22"/>
      <c r="L41" s="22"/>
      <c r="M41" s="22"/>
      <c r="N41" s="22"/>
      <c r="O41" s="22"/>
      <c r="P41" s="22"/>
    </row>
    <row r="42" spans="1:16" ht="39" customHeight="1" x14ac:dyDescent="0.15">
      <c r="A42" s="22"/>
      <c r="B42" s="39"/>
      <c r="C42" s="1242" t="s">
        <v>595</v>
      </c>
      <c r="D42" s="1243"/>
      <c r="E42" s="1244"/>
      <c r="F42" s="36" t="s">
        <v>535</v>
      </c>
      <c r="G42" s="37" t="s">
        <v>535</v>
      </c>
      <c r="H42" s="37" t="s">
        <v>535</v>
      </c>
      <c r="I42" s="37" t="s">
        <v>535</v>
      </c>
      <c r="J42" s="38" t="s">
        <v>535</v>
      </c>
      <c r="K42" s="22"/>
      <c r="L42" s="22"/>
      <c r="M42" s="22"/>
      <c r="N42" s="22"/>
      <c r="O42" s="22"/>
      <c r="P42" s="22"/>
    </row>
    <row r="43" spans="1:16" ht="39" customHeight="1" thickBot="1" x14ac:dyDescent="0.2">
      <c r="A43" s="22"/>
      <c r="B43" s="40"/>
      <c r="C43" s="1245" t="s">
        <v>596</v>
      </c>
      <c r="D43" s="1246"/>
      <c r="E43" s="1247"/>
      <c r="F43" s="41">
        <v>0.16</v>
      </c>
      <c r="G43" s="42">
        <v>0.18</v>
      </c>
      <c r="H43" s="42">
        <v>0.28000000000000003</v>
      </c>
      <c r="I43" s="42">
        <v>0.59</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izb+XvzdJVvejkj5xbcb6G+eAgDQEqgqaB77dRiZYHWqX24BxoEdTueENktE0pQnSz/OI0ZSj5htN9tmBVHkg==" saltValue="01rZ9U7LHWEVTpRetyQy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7796</v>
      </c>
      <c r="L45" s="60">
        <v>7616</v>
      </c>
      <c r="M45" s="60">
        <v>7378</v>
      </c>
      <c r="N45" s="60">
        <v>6913</v>
      </c>
      <c r="O45" s="61">
        <v>6690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535</v>
      </c>
      <c r="L46" s="64" t="s">
        <v>535</v>
      </c>
      <c r="M46" s="64" t="s">
        <v>535</v>
      </c>
      <c r="N46" s="64" t="s">
        <v>535</v>
      </c>
      <c r="O46" s="65" t="s">
        <v>535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535</v>
      </c>
      <c r="L47" s="64" t="s">
        <v>535</v>
      </c>
      <c r="M47" s="64" t="s">
        <v>535</v>
      </c>
      <c r="N47" s="64" t="s">
        <v>535</v>
      </c>
      <c r="O47" s="65" t="s">
        <v>535</v>
      </c>
      <c r="P47" s="48"/>
      <c r="Q47" s="48"/>
      <c r="R47" s="48"/>
      <c r="S47" s="48"/>
      <c r="T47" s="48"/>
      <c r="U47" s="48"/>
    </row>
    <row r="48" spans="1:21" ht="30.75" customHeight="1" x14ac:dyDescent="0.15">
      <c r="A48" s="48"/>
      <c r="B48" s="1270"/>
      <c r="C48" s="1271"/>
      <c r="D48" s="62"/>
      <c r="E48" s="1252" t="s">
        <v>15</v>
      </c>
      <c r="F48" s="1252"/>
      <c r="G48" s="1252"/>
      <c r="H48" s="1252"/>
      <c r="I48" s="1252"/>
      <c r="J48" s="1253"/>
      <c r="K48" s="63">
        <v>805</v>
      </c>
      <c r="L48" s="64">
        <v>780</v>
      </c>
      <c r="M48" s="64">
        <v>738</v>
      </c>
      <c r="N48" s="64">
        <v>734</v>
      </c>
      <c r="O48" s="65">
        <v>752</v>
      </c>
      <c r="P48" s="48"/>
      <c r="Q48" s="48"/>
      <c r="R48" s="48"/>
      <c r="S48" s="48"/>
      <c r="T48" s="48"/>
      <c r="U48" s="48"/>
    </row>
    <row r="49" spans="1:21" ht="30.75" customHeight="1" x14ac:dyDescent="0.15">
      <c r="A49" s="48"/>
      <c r="B49" s="1270"/>
      <c r="C49" s="1271"/>
      <c r="D49" s="62"/>
      <c r="E49" s="1252" t="s">
        <v>16</v>
      </c>
      <c r="F49" s="1252"/>
      <c r="G49" s="1252"/>
      <c r="H49" s="1252"/>
      <c r="I49" s="1252"/>
      <c r="J49" s="1253"/>
      <c r="K49" s="63">
        <v>83</v>
      </c>
      <c r="L49" s="64">
        <v>57</v>
      </c>
      <c r="M49" s="64">
        <v>26</v>
      </c>
      <c r="N49" s="64" t="s">
        <v>535</v>
      </c>
      <c r="O49" s="65" t="s">
        <v>535</v>
      </c>
      <c r="P49" s="48"/>
      <c r="Q49" s="48"/>
      <c r="R49" s="48"/>
      <c r="S49" s="48"/>
      <c r="T49" s="48"/>
      <c r="U49" s="48"/>
    </row>
    <row r="50" spans="1:21" ht="30.75" customHeight="1" x14ac:dyDescent="0.15">
      <c r="A50" s="48"/>
      <c r="B50" s="1270"/>
      <c r="C50" s="1271"/>
      <c r="D50" s="62"/>
      <c r="E50" s="1252" t="s">
        <v>17</v>
      </c>
      <c r="F50" s="1252"/>
      <c r="G50" s="1252"/>
      <c r="H50" s="1252"/>
      <c r="I50" s="1252"/>
      <c r="J50" s="1253"/>
      <c r="K50" s="63">
        <v>4</v>
      </c>
      <c r="L50" s="64">
        <v>4</v>
      </c>
      <c r="M50" s="64">
        <v>3</v>
      </c>
      <c r="N50" s="64">
        <v>3</v>
      </c>
      <c r="O50" s="65">
        <v>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535</v>
      </c>
      <c r="L51" s="64" t="s">
        <v>535</v>
      </c>
      <c r="M51" s="64" t="s">
        <v>535</v>
      </c>
      <c r="N51" s="64" t="s">
        <v>535</v>
      </c>
      <c r="O51" s="65" t="s">
        <v>535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6147</v>
      </c>
      <c r="L52" s="64">
        <v>6135</v>
      </c>
      <c r="M52" s="64">
        <v>6044</v>
      </c>
      <c r="N52" s="64">
        <v>5798</v>
      </c>
      <c r="O52" s="65">
        <v>5627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2541</v>
      </c>
      <c r="L53" s="69">
        <v>2322</v>
      </c>
      <c r="M53" s="69">
        <v>2101</v>
      </c>
      <c r="N53" s="69">
        <v>1852</v>
      </c>
      <c r="O53" s="70">
        <v>1818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622</v>
      </c>
      <c r="L57" s="84" t="s">
        <v>535</v>
      </c>
      <c r="M57" s="84" t="s">
        <v>535</v>
      </c>
      <c r="N57" s="84" t="s">
        <v>535</v>
      </c>
      <c r="O57" s="85" t="s">
        <v>535</v>
      </c>
    </row>
    <row r="58" spans="1:21" ht="31.5" customHeight="1" thickBot="1" x14ac:dyDescent="0.2">
      <c r="B58" s="1260"/>
      <c r="C58" s="1261"/>
      <c r="D58" s="1265" t="s">
        <v>27</v>
      </c>
      <c r="E58" s="1266"/>
      <c r="F58" s="1266"/>
      <c r="G58" s="1266"/>
      <c r="H58" s="1266"/>
      <c r="I58" s="1266"/>
      <c r="J58" s="1267"/>
      <c r="K58" s="86" t="s">
        <v>535</v>
      </c>
      <c r="L58" s="87" t="s">
        <v>535</v>
      </c>
      <c r="M58" s="87" t="s">
        <v>535</v>
      </c>
      <c r="N58" s="87" t="s">
        <v>535</v>
      </c>
      <c r="O58" s="88" t="s">
        <v>535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r87pssx7eIkANW/9QPq4ycEbNQjAOLjB/kHHNk8HO4tGzmM8Dd3fpVFDLXEBnhnvwh3lf8Grht83K5/5toyA==" saltValue="RFJj7RF8tUwMkhfbwomd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88" t="s">
        <v>30</v>
      </c>
      <c r="C41" s="1289"/>
      <c r="D41" s="102"/>
      <c r="E41" s="1290" t="s">
        <v>31</v>
      </c>
      <c r="F41" s="1290"/>
      <c r="G41" s="1290"/>
      <c r="H41" s="1291"/>
      <c r="I41" s="103">
        <v>62223</v>
      </c>
      <c r="J41" s="104">
        <v>60543</v>
      </c>
      <c r="K41" s="104">
        <v>58998</v>
      </c>
      <c r="L41" s="104">
        <v>55884</v>
      </c>
      <c r="M41" s="105">
        <v>54302</v>
      </c>
    </row>
    <row r="42" spans="2:13" ht="27.75" customHeight="1" x14ac:dyDescent="0.15">
      <c r="B42" s="1278"/>
      <c r="C42" s="1279"/>
      <c r="D42" s="106"/>
      <c r="E42" s="1282" t="s">
        <v>32</v>
      </c>
      <c r="F42" s="1282"/>
      <c r="G42" s="1282"/>
      <c r="H42" s="1283"/>
      <c r="I42" s="107" t="s">
        <v>535</v>
      </c>
      <c r="J42" s="108" t="s">
        <v>535</v>
      </c>
      <c r="K42" s="108" t="s">
        <v>535</v>
      </c>
      <c r="L42" s="108" t="s">
        <v>535</v>
      </c>
      <c r="M42" s="109" t="s">
        <v>535</v>
      </c>
    </row>
    <row r="43" spans="2:13" ht="27.75" customHeight="1" x14ac:dyDescent="0.15">
      <c r="B43" s="1278"/>
      <c r="C43" s="1279"/>
      <c r="D43" s="106"/>
      <c r="E43" s="1282" t="s">
        <v>33</v>
      </c>
      <c r="F43" s="1282"/>
      <c r="G43" s="1282"/>
      <c r="H43" s="1283"/>
      <c r="I43" s="107">
        <v>7225</v>
      </c>
      <c r="J43" s="108">
        <v>7049</v>
      </c>
      <c r="K43" s="108">
        <v>7036</v>
      </c>
      <c r="L43" s="108">
        <v>6681</v>
      </c>
      <c r="M43" s="109">
        <v>6387</v>
      </c>
    </row>
    <row r="44" spans="2:13" ht="27.75" customHeight="1" x14ac:dyDescent="0.15">
      <c r="B44" s="1278"/>
      <c r="C44" s="1279"/>
      <c r="D44" s="106"/>
      <c r="E44" s="1282" t="s">
        <v>34</v>
      </c>
      <c r="F44" s="1282"/>
      <c r="G44" s="1282"/>
      <c r="H44" s="1283"/>
      <c r="I44" s="107">
        <v>86</v>
      </c>
      <c r="J44" s="108">
        <v>30</v>
      </c>
      <c r="K44" s="108" t="s">
        <v>535</v>
      </c>
      <c r="L44" s="108" t="s">
        <v>535</v>
      </c>
      <c r="M44" s="109" t="s">
        <v>535</v>
      </c>
    </row>
    <row r="45" spans="2:13" ht="27.75" customHeight="1" x14ac:dyDescent="0.15">
      <c r="B45" s="1278"/>
      <c r="C45" s="1279"/>
      <c r="D45" s="106"/>
      <c r="E45" s="1282" t="s">
        <v>35</v>
      </c>
      <c r="F45" s="1282"/>
      <c r="G45" s="1282"/>
      <c r="H45" s="1283"/>
      <c r="I45" s="107">
        <v>7478</v>
      </c>
      <c r="J45" s="108">
        <v>7304</v>
      </c>
      <c r="K45" s="108">
        <v>6844</v>
      </c>
      <c r="L45" s="108">
        <v>6371</v>
      </c>
      <c r="M45" s="109">
        <v>6011</v>
      </c>
    </row>
    <row r="46" spans="2:13" ht="27.75" customHeight="1" x14ac:dyDescent="0.15">
      <c r="B46" s="1278"/>
      <c r="C46" s="1279"/>
      <c r="D46" s="110"/>
      <c r="E46" s="1282" t="s">
        <v>36</v>
      </c>
      <c r="F46" s="1282"/>
      <c r="G46" s="1282"/>
      <c r="H46" s="1283"/>
      <c r="I46" s="107">
        <v>631</v>
      </c>
      <c r="J46" s="108">
        <v>225</v>
      </c>
      <c r="K46" s="108">
        <v>289</v>
      </c>
      <c r="L46" s="108" t="s">
        <v>535</v>
      </c>
      <c r="M46" s="109" t="s">
        <v>535</v>
      </c>
    </row>
    <row r="47" spans="2:13" ht="27.75" customHeight="1" x14ac:dyDescent="0.15">
      <c r="B47" s="1278"/>
      <c r="C47" s="1279"/>
      <c r="D47" s="111"/>
      <c r="E47" s="1292" t="s">
        <v>37</v>
      </c>
      <c r="F47" s="1293"/>
      <c r="G47" s="1293"/>
      <c r="H47" s="1294"/>
      <c r="I47" s="107" t="s">
        <v>535</v>
      </c>
      <c r="J47" s="108" t="s">
        <v>535</v>
      </c>
      <c r="K47" s="108" t="s">
        <v>535</v>
      </c>
      <c r="L47" s="108" t="s">
        <v>535</v>
      </c>
      <c r="M47" s="109" t="s">
        <v>535</v>
      </c>
    </row>
    <row r="48" spans="2:13" ht="27.75" customHeight="1" x14ac:dyDescent="0.15">
      <c r="B48" s="1278"/>
      <c r="C48" s="1279"/>
      <c r="D48" s="106"/>
      <c r="E48" s="1282" t="s">
        <v>38</v>
      </c>
      <c r="F48" s="1282"/>
      <c r="G48" s="1282"/>
      <c r="H48" s="1283"/>
      <c r="I48" s="107" t="s">
        <v>535</v>
      </c>
      <c r="J48" s="108" t="s">
        <v>535</v>
      </c>
      <c r="K48" s="108" t="s">
        <v>535</v>
      </c>
      <c r="L48" s="108" t="s">
        <v>535</v>
      </c>
      <c r="M48" s="109" t="s">
        <v>535</v>
      </c>
    </row>
    <row r="49" spans="2:13" ht="27.75" customHeight="1" x14ac:dyDescent="0.15">
      <c r="B49" s="1280"/>
      <c r="C49" s="1281"/>
      <c r="D49" s="106"/>
      <c r="E49" s="1282" t="s">
        <v>39</v>
      </c>
      <c r="F49" s="1282"/>
      <c r="G49" s="1282"/>
      <c r="H49" s="1283"/>
      <c r="I49" s="107" t="s">
        <v>535</v>
      </c>
      <c r="J49" s="108" t="s">
        <v>535</v>
      </c>
      <c r="K49" s="108" t="s">
        <v>535</v>
      </c>
      <c r="L49" s="108" t="s">
        <v>535</v>
      </c>
      <c r="M49" s="109" t="s">
        <v>535</v>
      </c>
    </row>
    <row r="50" spans="2:13" ht="27.75" customHeight="1" x14ac:dyDescent="0.15">
      <c r="B50" s="1276" t="s">
        <v>40</v>
      </c>
      <c r="C50" s="1277"/>
      <c r="D50" s="112"/>
      <c r="E50" s="1282" t="s">
        <v>41</v>
      </c>
      <c r="F50" s="1282"/>
      <c r="G50" s="1282"/>
      <c r="H50" s="1283"/>
      <c r="I50" s="107">
        <v>22322</v>
      </c>
      <c r="J50" s="108">
        <v>22747</v>
      </c>
      <c r="K50" s="108">
        <v>24505</v>
      </c>
      <c r="L50" s="108">
        <v>24231</v>
      </c>
      <c r="M50" s="109">
        <v>24196</v>
      </c>
    </row>
    <row r="51" spans="2:13" ht="27.75" customHeight="1" x14ac:dyDescent="0.15">
      <c r="B51" s="1278"/>
      <c r="C51" s="1279"/>
      <c r="D51" s="106"/>
      <c r="E51" s="1282" t="s">
        <v>42</v>
      </c>
      <c r="F51" s="1282"/>
      <c r="G51" s="1282"/>
      <c r="H51" s="1283"/>
      <c r="I51" s="107">
        <v>5352</v>
      </c>
      <c r="J51" s="108">
        <v>4045</v>
      </c>
      <c r="K51" s="108">
        <v>4594</v>
      </c>
      <c r="L51" s="108">
        <v>4204</v>
      </c>
      <c r="M51" s="109">
        <v>3976</v>
      </c>
    </row>
    <row r="52" spans="2:13" ht="27.75" customHeight="1" x14ac:dyDescent="0.15">
      <c r="B52" s="1280"/>
      <c r="C52" s="1281"/>
      <c r="D52" s="106"/>
      <c r="E52" s="1282" t="s">
        <v>43</v>
      </c>
      <c r="F52" s="1282"/>
      <c r="G52" s="1282"/>
      <c r="H52" s="1283"/>
      <c r="I52" s="107">
        <v>49745</v>
      </c>
      <c r="J52" s="108">
        <v>49326</v>
      </c>
      <c r="K52" s="108">
        <v>48022</v>
      </c>
      <c r="L52" s="108">
        <v>45713</v>
      </c>
      <c r="M52" s="109">
        <v>44957</v>
      </c>
    </row>
    <row r="53" spans="2:13" ht="27.75" customHeight="1" thickBot="1" x14ac:dyDescent="0.2">
      <c r="B53" s="1284" t="s">
        <v>44</v>
      </c>
      <c r="C53" s="1285"/>
      <c r="D53" s="113"/>
      <c r="E53" s="1286" t="s">
        <v>45</v>
      </c>
      <c r="F53" s="1286"/>
      <c r="G53" s="1286"/>
      <c r="H53" s="1287"/>
      <c r="I53" s="114">
        <v>223</v>
      </c>
      <c r="J53" s="115">
        <v>-967</v>
      </c>
      <c r="K53" s="115">
        <v>-3953</v>
      </c>
      <c r="L53" s="115">
        <v>-5213</v>
      </c>
      <c r="M53" s="116">
        <v>-6429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TblQuIpRuuPo/HzCQXRk+FbHDukUstrYOnv+3XUrzBnhRZfVKbX0Nr2WQDmM+sCjfvgnXY7rTCHlocvUDgcZQ==" saltValue="+WLm3zNETKJ7n4T2uml0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3" t="s">
        <v>48</v>
      </c>
      <c r="D55" s="1303"/>
      <c r="E55" s="1304"/>
      <c r="F55" s="128">
        <v>10761</v>
      </c>
      <c r="G55" s="128">
        <v>9639</v>
      </c>
      <c r="H55" s="129">
        <v>8813</v>
      </c>
    </row>
    <row r="56" spans="2:8" ht="52.5" customHeight="1" x14ac:dyDescent="0.15">
      <c r="B56" s="130"/>
      <c r="C56" s="1305" t="s">
        <v>49</v>
      </c>
      <c r="D56" s="1305"/>
      <c r="E56" s="1306"/>
      <c r="F56" s="131">
        <v>2287</v>
      </c>
      <c r="G56" s="131">
        <v>2190</v>
      </c>
      <c r="H56" s="132">
        <v>2592</v>
      </c>
    </row>
    <row r="57" spans="2:8" ht="53.25" customHeight="1" x14ac:dyDescent="0.15">
      <c r="B57" s="130"/>
      <c r="C57" s="1307" t="s">
        <v>50</v>
      </c>
      <c r="D57" s="1307"/>
      <c r="E57" s="1308"/>
      <c r="F57" s="133">
        <v>10124</v>
      </c>
      <c r="G57" s="133">
        <v>10635</v>
      </c>
      <c r="H57" s="134">
        <v>10434</v>
      </c>
    </row>
    <row r="58" spans="2:8" ht="45.75" customHeight="1" x14ac:dyDescent="0.15">
      <c r="B58" s="135"/>
      <c r="C58" s="1295" t="s">
        <v>603</v>
      </c>
      <c r="D58" s="1296"/>
      <c r="E58" s="1297"/>
      <c r="F58" s="136">
        <v>3699</v>
      </c>
      <c r="G58" s="136">
        <v>3885</v>
      </c>
      <c r="H58" s="137">
        <v>3816</v>
      </c>
    </row>
    <row r="59" spans="2:8" ht="45.75" customHeight="1" x14ac:dyDescent="0.15">
      <c r="B59" s="135"/>
      <c r="C59" s="1295" t="s">
        <v>619</v>
      </c>
      <c r="D59" s="1296"/>
      <c r="E59" s="1297"/>
      <c r="F59" s="136">
        <v>1678</v>
      </c>
      <c r="G59" s="136">
        <v>1678</v>
      </c>
      <c r="H59" s="137">
        <v>1678</v>
      </c>
    </row>
    <row r="60" spans="2:8" ht="45.75" customHeight="1" x14ac:dyDescent="0.15">
      <c r="B60" s="135"/>
      <c r="C60" s="1295" t="s">
        <v>604</v>
      </c>
      <c r="D60" s="1296"/>
      <c r="E60" s="1297"/>
      <c r="F60" s="136">
        <v>1849</v>
      </c>
      <c r="G60" s="136">
        <v>1770</v>
      </c>
      <c r="H60" s="137">
        <v>1674</v>
      </c>
    </row>
    <row r="61" spans="2:8" ht="45.75" customHeight="1" x14ac:dyDescent="0.15">
      <c r="B61" s="135"/>
      <c r="C61" s="1295" t="s">
        <v>605</v>
      </c>
      <c r="D61" s="1296"/>
      <c r="E61" s="1297"/>
      <c r="F61" s="136">
        <v>673</v>
      </c>
      <c r="G61" s="136">
        <v>1051</v>
      </c>
      <c r="H61" s="137">
        <v>1052</v>
      </c>
    </row>
    <row r="62" spans="2:8" ht="45.75" customHeight="1" thickBot="1" x14ac:dyDescent="0.2">
      <c r="B62" s="138"/>
      <c r="C62" s="1298" t="s">
        <v>606</v>
      </c>
      <c r="D62" s="1299"/>
      <c r="E62" s="1300"/>
      <c r="F62" s="139">
        <v>600</v>
      </c>
      <c r="G62" s="139">
        <v>701</v>
      </c>
      <c r="H62" s="140">
        <v>701</v>
      </c>
    </row>
    <row r="63" spans="2:8" ht="52.5" customHeight="1" thickBot="1" x14ac:dyDescent="0.2">
      <c r="B63" s="141"/>
      <c r="C63" s="1301" t="s">
        <v>51</v>
      </c>
      <c r="D63" s="1301"/>
      <c r="E63" s="1302"/>
      <c r="F63" s="142">
        <v>23172</v>
      </c>
      <c r="G63" s="142">
        <v>22463</v>
      </c>
      <c r="H63" s="143">
        <v>21840</v>
      </c>
    </row>
    <row r="64" spans="2:8" ht="15" customHeight="1" x14ac:dyDescent="0.15"/>
  </sheetData>
  <sheetProtection algorithmName="SHA-512" hashValue="bI2V/+j/brvzWULV9XBn0hvcakdDy/Wx7oiLMjBfX6Tlu+Qh4ln9PJpGBpblfHI0Zxp/fepZYpzP2SMWcHd51w==" saltValue="Qrd1HIl/1SkQS4t/V+CB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576</v>
      </c>
      <c r="BQ50" s="1322"/>
      <c r="BR50" s="1322"/>
      <c r="BS50" s="1322"/>
      <c r="BT50" s="1322"/>
      <c r="BU50" s="1322"/>
      <c r="BV50" s="1322"/>
      <c r="BW50" s="1322"/>
      <c r="BX50" s="1322" t="s">
        <v>577</v>
      </c>
      <c r="BY50" s="1322"/>
      <c r="BZ50" s="1322"/>
      <c r="CA50" s="1322"/>
      <c r="CB50" s="1322"/>
      <c r="CC50" s="1322"/>
      <c r="CD50" s="1322"/>
      <c r="CE50" s="1322"/>
      <c r="CF50" s="1322" t="s">
        <v>578</v>
      </c>
      <c r="CG50" s="1322"/>
      <c r="CH50" s="1322"/>
      <c r="CI50" s="1322"/>
      <c r="CJ50" s="1322"/>
      <c r="CK50" s="1322"/>
      <c r="CL50" s="1322"/>
      <c r="CM50" s="1322"/>
      <c r="CN50" s="1322" t="s">
        <v>579</v>
      </c>
      <c r="CO50" s="1322"/>
      <c r="CP50" s="1322"/>
      <c r="CQ50" s="1322"/>
      <c r="CR50" s="1322"/>
      <c r="CS50" s="1322"/>
      <c r="CT50" s="1322"/>
      <c r="CU50" s="1322"/>
      <c r="CV50" s="1322" t="s">
        <v>580</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627</v>
      </c>
      <c r="AO51" s="1325"/>
      <c r="AP51" s="1325"/>
      <c r="AQ51" s="1325"/>
      <c r="AR51" s="1325"/>
      <c r="AS51" s="1325"/>
      <c r="AT51" s="1325"/>
      <c r="AU51" s="1325"/>
      <c r="AV51" s="1325"/>
      <c r="AW51" s="1325"/>
      <c r="AX51" s="1325"/>
      <c r="AY51" s="1325"/>
      <c r="AZ51" s="1325"/>
      <c r="BA51" s="1325"/>
      <c r="BB51" s="1325" t="s">
        <v>628</v>
      </c>
      <c r="BC51" s="1325"/>
      <c r="BD51" s="1325"/>
      <c r="BE51" s="1325"/>
      <c r="BF51" s="1325"/>
      <c r="BG51" s="1325"/>
      <c r="BH51" s="1325"/>
      <c r="BI51" s="1325"/>
      <c r="BJ51" s="1325"/>
      <c r="BK51" s="1325"/>
      <c r="BL51" s="1325"/>
      <c r="BM51" s="1325"/>
      <c r="BN51" s="1325"/>
      <c r="BO51" s="1325"/>
      <c r="BP51" s="1323">
        <v>0.7</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629</v>
      </c>
      <c r="BC53" s="1325"/>
      <c r="BD53" s="1325"/>
      <c r="BE53" s="1325"/>
      <c r="BF53" s="1325"/>
      <c r="BG53" s="1325"/>
      <c r="BH53" s="1325"/>
      <c r="BI53" s="1325"/>
      <c r="BJ53" s="1325"/>
      <c r="BK53" s="1325"/>
      <c r="BL53" s="1325"/>
      <c r="BM53" s="1325"/>
      <c r="BN53" s="1325"/>
      <c r="BO53" s="1325"/>
      <c r="BP53" s="1323">
        <v>39.5</v>
      </c>
      <c r="BQ53" s="1323"/>
      <c r="BR53" s="1323"/>
      <c r="BS53" s="1323"/>
      <c r="BT53" s="1323"/>
      <c r="BU53" s="1323"/>
      <c r="BV53" s="1323"/>
      <c r="BW53" s="1323"/>
      <c r="BX53" s="1323">
        <v>58.9</v>
      </c>
      <c r="BY53" s="1323"/>
      <c r="BZ53" s="1323"/>
      <c r="CA53" s="1323"/>
      <c r="CB53" s="1323"/>
      <c r="CC53" s="1323"/>
      <c r="CD53" s="1323"/>
      <c r="CE53" s="1323"/>
      <c r="CF53" s="1323">
        <v>59</v>
      </c>
      <c r="CG53" s="1323"/>
      <c r="CH53" s="1323"/>
      <c r="CI53" s="1323"/>
      <c r="CJ53" s="1323"/>
      <c r="CK53" s="1323"/>
      <c r="CL53" s="1323"/>
      <c r="CM53" s="1323"/>
      <c r="CN53" s="1323">
        <v>59.6</v>
      </c>
      <c r="CO53" s="1323"/>
      <c r="CP53" s="1323"/>
      <c r="CQ53" s="1323"/>
      <c r="CR53" s="1323"/>
      <c r="CS53" s="1323"/>
      <c r="CT53" s="1323"/>
      <c r="CU53" s="1323"/>
      <c r="CV53" s="1323">
        <v>60.1</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630</v>
      </c>
      <c r="AO55" s="1322"/>
      <c r="AP55" s="1322"/>
      <c r="AQ55" s="1322"/>
      <c r="AR55" s="1322"/>
      <c r="AS55" s="1322"/>
      <c r="AT55" s="1322"/>
      <c r="AU55" s="1322"/>
      <c r="AV55" s="1322"/>
      <c r="AW55" s="1322"/>
      <c r="AX55" s="1322"/>
      <c r="AY55" s="1322"/>
      <c r="AZ55" s="1322"/>
      <c r="BA55" s="1322"/>
      <c r="BB55" s="1325" t="s">
        <v>628</v>
      </c>
      <c r="BC55" s="1325"/>
      <c r="BD55" s="1325"/>
      <c r="BE55" s="1325"/>
      <c r="BF55" s="1325"/>
      <c r="BG55" s="1325"/>
      <c r="BH55" s="1325"/>
      <c r="BI55" s="1325"/>
      <c r="BJ55" s="1325"/>
      <c r="BK55" s="1325"/>
      <c r="BL55" s="1325"/>
      <c r="BM55" s="1325"/>
      <c r="BN55" s="1325"/>
      <c r="BO55" s="1325"/>
      <c r="BP55" s="1323">
        <v>34.9</v>
      </c>
      <c r="BQ55" s="1323"/>
      <c r="BR55" s="1323"/>
      <c r="BS55" s="1323"/>
      <c r="BT55" s="1323"/>
      <c r="BU55" s="1323"/>
      <c r="BV55" s="1323"/>
      <c r="BW55" s="1323"/>
      <c r="BX55" s="1323">
        <v>15</v>
      </c>
      <c r="BY55" s="1323"/>
      <c r="BZ55" s="1323"/>
      <c r="CA55" s="1323"/>
      <c r="CB55" s="1323"/>
      <c r="CC55" s="1323"/>
      <c r="CD55" s="1323"/>
      <c r="CE55" s="1323"/>
      <c r="CF55" s="1323">
        <v>12.2</v>
      </c>
      <c r="CG55" s="1323"/>
      <c r="CH55" s="1323"/>
      <c r="CI55" s="1323"/>
      <c r="CJ55" s="1323"/>
      <c r="CK55" s="1323"/>
      <c r="CL55" s="1323"/>
      <c r="CM55" s="1323"/>
      <c r="CN55" s="1323">
        <v>5</v>
      </c>
      <c r="CO55" s="1323"/>
      <c r="CP55" s="1323"/>
      <c r="CQ55" s="1323"/>
      <c r="CR55" s="1323"/>
      <c r="CS55" s="1323"/>
      <c r="CT55" s="1323"/>
      <c r="CU55" s="1323"/>
      <c r="CV55" s="1323">
        <v>5.4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629</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60.1</v>
      </c>
      <c r="BY57" s="1323"/>
      <c r="BZ57" s="1323"/>
      <c r="CA57" s="1323"/>
      <c r="CB57" s="1323"/>
      <c r="CC57" s="1323"/>
      <c r="CD57" s="1323"/>
      <c r="CE57" s="1323"/>
      <c r="CF57" s="1323">
        <v>61.2</v>
      </c>
      <c r="CG57" s="1323"/>
      <c r="CH57" s="1323"/>
      <c r="CI57" s="1323"/>
      <c r="CJ57" s="1323"/>
      <c r="CK57" s="1323"/>
      <c r="CL57" s="1323"/>
      <c r="CM57" s="1323"/>
      <c r="CN57" s="1323">
        <v>61.7</v>
      </c>
      <c r="CO57" s="1323"/>
      <c r="CP57" s="1323"/>
      <c r="CQ57" s="1323"/>
      <c r="CR57" s="1323"/>
      <c r="CS57" s="1323"/>
      <c r="CT57" s="1323"/>
      <c r="CU57" s="1323"/>
      <c r="CV57" s="1323">
        <v>62.6</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631</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636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576</v>
      </c>
      <c r="BQ72" s="1322"/>
      <c r="BR72" s="1322"/>
      <c r="BS72" s="1322"/>
      <c r="BT72" s="1322"/>
      <c r="BU72" s="1322"/>
      <c r="BV72" s="1322"/>
      <c r="BW72" s="1322"/>
      <c r="BX72" s="1322" t="s">
        <v>577</v>
      </c>
      <c r="BY72" s="1322"/>
      <c r="BZ72" s="1322"/>
      <c r="CA72" s="1322"/>
      <c r="CB72" s="1322"/>
      <c r="CC72" s="1322"/>
      <c r="CD72" s="1322"/>
      <c r="CE72" s="1322"/>
      <c r="CF72" s="1322" t="s">
        <v>578</v>
      </c>
      <c r="CG72" s="1322"/>
      <c r="CH72" s="1322"/>
      <c r="CI72" s="1322"/>
      <c r="CJ72" s="1322"/>
      <c r="CK72" s="1322"/>
      <c r="CL72" s="1322"/>
      <c r="CM72" s="1322"/>
      <c r="CN72" s="1322" t="s">
        <v>579</v>
      </c>
      <c r="CO72" s="1322"/>
      <c r="CP72" s="1322"/>
      <c r="CQ72" s="1322"/>
      <c r="CR72" s="1322"/>
      <c r="CS72" s="1322"/>
      <c r="CT72" s="1322"/>
      <c r="CU72" s="1322"/>
      <c r="CV72" s="1322" t="s">
        <v>580</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627</v>
      </c>
      <c r="AO73" s="1325"/>
      <c r="AP73" s="1325"/>
      <c r="AQ73" s="1325"/>
      <c r="AR73" s="1325"/>
      <c r="AS73" s="1325"/>
      <c r="AT73" s="1325"/>
      <c r="AU73" s="1325"/>
      <c r="AV73" s="1325"/>
      <c r="AW73" s="1325"/>
      <c r="AX73" s="1325"/>
      <c r="AY73" s="1325"/>
      <c r="AZ73" s="1325"/>
      <c r="BA73" s="1325"/>
      <c r="BB73" s="1325" t="s">
        <v>628</v>
      </c>
      <c r="BC73" s="1325"/>
      <c r="BD73" s="1325"/>
      <c r="BE73" s="1325"/>
      <c r="BF73" s="1325"/>
      <c r="BG73" s="1325"/>
      <c r="BH73" s="1325"/>
      <c r="BI73" s="1325"/>
      <c r="BJ73" s="1325"/>
      <c r="BK73" s="1325"/>
      <c r="BL73" s="1325"/>
      <c r="BM73" s="1325"/>
      <c r="BN73" s="1325"/>
      <c r="BO73" s="1325"/>
      <c r="BP73" s="1323">
        <v>0.7</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632</v>
      </c>
      <c r="BC75" s="1325"/>
      <c r="BD75" s="1325"/>
      <c r="BE75" s="1325"/>
      <c r="BF75" s="1325"/>
      <c r="BG75" s="1325"/>
      <c r="BH75" s="1325"/>
      <c r="BI75" s="1325"/>
      <c r="BJ75" s="1325"/>
      <c r="BK75" s="1325"/>
      <c r="BL75" s="1325"/>
      <c r="BM75" s="1325"/>
      <c r="BN75" s="1325"/>
      <c r="BO75" s="1325"/>
      <c r="BP75" s="1323">
        <v>9.5</v>
      </c>
      <c r="BQ75" s="1323"/>
      <c r="BR75" s="1323"/>
      <c r="BS75" s="1323"/>
      <c r="BT75" s="1323"/>
      <c r="BU75" s="1323"/>
      <c r="BV75" s="1323"/>
      <c r="BW75" s="1323"/>
      <c r="BX75" s="1323">
        <v>8.8000000000000007</v>
      </c>
      <c r="BY75" s="1323"/>
      <c r="BZ75" s="1323"/>
      <c r="CA75" s="1323"/>
      <c r="CB75" s="1323"/>
      <c r="CC75" s="1323"/>
      <c r="CD75" s="1323"/>
      <c r="CE75" s="1323"/>
      <c r="CF75" s="1323">
        <v>8.1</v>
      </c>
      <c r="CG75" s="1323"/>
      <c r="CH75" s="1323"/>
      <c r="CI75" s="1323"/>
      <c r="CJ75" s="1323"/>
      <c r="CK75" s="1323"/>
      <c r="CL75" s="1323"/>
      <c r="CM75" s="1323"/>
      <c r="CN75" s="1323">
        <v>7.3</v>
      </c>
      <c r="CO75" s="1323"/>
      <c r="CP75" s="1323"/>
      <c r="CQ75" s="1323"/>
      <c r="CR75" s="1323"/>
      <c r="CS75" s="1323"/>
      <c r="CT75" s="1323"/>
      <c r="CU75" s="1323"/>
      <c r="CV75" s="1323">
        <v>6.7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630</v>
      </c>
      <c r="AO77" s="1322"/>
      <c r="AP77" s="1322"/>
      <c r="AQ77" s="1322"/>
      <c r="AR77" s="1322"/>
      <c r="AS77" s="1322"/>
      <c r="AT77" s="1322"/>
      <c r="AU77" s="1322"/>
      <c r="AV77" s="1322"/>
      <c r="AW77" s="1322"/>
      <c r="AX77" s="1322"/>
      <c r="AY77" s="1322"/>
      <c r="AZ77" s="1322"/>
      <c r="BA77" s="1322"/>
      <c r="BB77" s="1325" t="s">
        <v>628</v>
      </c>
      <c r="BC77" s="1325"/>
      <c r="BD77" s="1325"/>
      <c r="BE77" s="1325"/>
      <c r="BF77" s="1325"/>
      <c r="BG77" s="1325"/>
      <c r="BH77" s="1325"/>
      <c r="BI77" s="1325"/>
      <c r="BJ77" s="1325"/>
      <c r="BK77" s="1325"/>
      <c r="BL77" s="1325"/>
      <c r="BM77" s="1325"/>
      <c r="BN77" s="1325"/>
      <c r="BO77" s="1325"/>
      <c r="BP77" s="1323">
        <v>34.9</v>
      </c>
      <c r="BQ77" s="1323"/>
      <c r="BR77" s="1323"/>
      <c r="BS77" s="1323"/>
      <c r="BT77" s="1323"/>
      <c r="BU77" s="1323"/>
      <c r="BV77" s="1323"/>
      <c r="BW77" s="1323"/>
      <c r="BX77" s="1323">
        <v>15</v>
      </c>
      <c r="BY77" s="1323"/>
      <c r="BZ77" s="1323"/>
      <c r="CA77" s="1323"/>
      <c r="CB77" s="1323"/>
      <c r="CC77" s="1323"/>
      <c r="CD77" s="1323"/>
      <c r="CE77" s="1323"/>
      <c r="CF77" s="1323">
        <v>12.2</v>
      </c>
      <c r="CG77" s="1323"/>
      <c r="CH77" s="1323"/>
      <c r="CI77" s="1323"/>
      <c r="CJ77" s="1323"/>
      <c r="CK77" s="1323"/>
      <c r="CL77" s="1323"/>
      <c r="CM77" s="1323"/>
      <c r="CN77" s="1323">
        <v>5</v>
      </c>
      <c r="CO77" s="1323"/>
      <c r="CP77" s="1323"/>
      <c r="CQ77" s="1323"/>
      <c r="CR77" s="1323"/>
      <c r="CS77" s="1323"/>
      <c r="CT77" s="1323"/>
      <c r="CU77" s="1323"/>
      <c r="CV77" s="1323">
        <v>5.4</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632</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5</v>
      </c>
      <c r="BY79" s="1323"/>
      <c r="BZ79" s="1323"/>
      <c r="CA79" s="1323"/>
      <c r="CB79" s="1323"/>
      <c r="CC79" s="1323"/>
      <c r="CD79" s="1323"/>
      <c r="CE79" s="1323"/>
      <c r="CF79" s="1323">
        <v>4.8</v>
      </c>
      <c r="CG79" s="1323"/>
      <c r="CH79" s="1323"/>
      <c r="CI79" s="1323"/>
      <c r="CJ79" s="1323"/>
      <c r="CK79" s="1323"/>
      <c r="CL79" s="1323"/>
      <c r="CM79" s="1323"/>
      <c r="CN79" s="1323">
        <v>4.5</v>
      </c>
      <c r="CO79" s="1323"/>
      <c r="CP79" s="1323"/>
      <c r="CQ79" s="1323"/>
      <c r="CR79" s="1323"/>
      <c r="CS79" s="1323"/>
      <c r="CT79" s="1323"/>
      <c r="CU79" s="1323"/>
      <c r="CV79" s="1323">
        <v>4.2</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cZb7rN9djeQy/lHbhkoP0X4cSLb3yeqQGk3Kt6Lc4ieLR0moU4oOg25v0H9j9bSO5zKERsSseh+ALd0ifqFvA==" saltValue="M2tTGf9YoerGA7LIvokf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633</v>
      </c>
    </row>
  </sheetData>
  <sheetProtection algorithmName="SHA-512" hashValue="jpYpQqH2LU9/KxKpzdbhcKCK1bFcF/I2W2tK30MwoXFP+9k0urqk4iOurleQfo2IwkxUlHMUg43A3mpkTXWzzQ==" saltValue="AqhtK9Tbp04cD2lE/1Jkr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634</v>
      </c>
    </row>
  </sheetData>
  <sheetProtection algorithmName="SHA-512" hashValue="bmJ8ff1IKw8EfihGT7IxC3N8YTZG75p91k/gdHhiuZMoFqfyqa7Jz+2KD1EVyuajPGF57JXEEZ5AEbPgvtDOSA==" saltValue="UsgUZuLenZ6M6+DnSr8wb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80711</v>
      </c>
      <c r="E3" s="162"/>
      <c r="F3" s="163">
        <v>58051</v>
      </c>
      <c r="G3" s="164"/>
      <c r="H3" s="165"/>
    </row>
    <row r="4" spans="1:8" x14ac:dyDescent="0.15">
      <c r="A4" s="166"/>
      <c r="B4" s="167"/>
      <c r="C4" s="168"/>
      <c r="D4" s="169">
        <v>60243</v>
      </c>
      <c r="E4" s="170"/>
      <c r="F4" s="171">
        <v>32143</v>
      </c>
      <c r="G4" s="172"/>
      <c r="H4" s="173"/>
    </row>
    <row r="5" spans="1:8" x14ac:dyDescent="0.15">
      <c r="A5" s="154" t="s">
        <v>568</v>
      </c>
      <c r="B5" s="159"/>
      <c r="C5" s="160"/>
      <c r="D5" s="161">
        <v>74334</v>
      </c>
      <c r="E5" s="162"/>
      <c r="F5" s="163">
        <v>40879</v>
      </c>
      <c r="G5" s="164"/>
      <c r="H5" s="165"/>
    </row>
    <row r="6" spans="1:8" x14ac:dyDescent="0.15">
      <c r="A6" s="166"/>
      <c r="B6" s="167"/>
      <c r="C6" s="168"/>
      <c r="D6" s="169">
        <v>56270</v>
      </c>
      <c r="E6" s="170"/>
      <c r="F6" s="171">
        <v>24087</v>
      </c>
      <c r="G6" s="172"/>
      <c r="H6" s="173"/>
    </row>
    <row r="7" spans="1:8" x14ac:dyDescent="0.15">
      <c r="A7" s="154" t="s">
        <v>569</v>
      </c>
      <c r="B7" s="159"/>
      <c r="C7" s="160"/>
      <c r="D7" s="161">
        <v>78586</v>
      </c>
      <c r="E7" s="162"/>
      <c r="F7" s="163">
        <v>42651</v>
      </c>
      <c r="G7" s="164"/>
      <c r="H7" s="165"/>
    </row>
    <row r="8" spans="1:8" x14ac:dyDescent="0.15">
      <c r="A8" s="166"/>
      <c r="B8" s="167"/>
      <c r="C8" s="168"/>
      <c r="D8" s="169">
        <v>55877</v>
      </c>
      <c r="E8" s="170"/>
      <c r="F8" s="171">
        <v>22675</v>
      </c>
      <c r="G8" s="172"/>
      <c r="H8" s="173"/>
    </row>
    <row r="9" spans="1:8" x14ac:dyDescent="0.15">
      <c r="A9" s="154" t="s">
        <v>570</v>
      </c>
      <c r="B9" s="159"/>
      <c r="C9" s="160"/>
      <c r="D9" s="161">
        <v>52911</v>
      </c>
      <c r="E9" s="162"/>
      <c r="F9" s="163">
        <v>43226</v>
      </c>
      <c r="G9" s="164"/>
      <c r="H9" s="165"/>
    </row>
    <row r="10" spans="1:8" x14ac:dyDescent="0.15">
      <c r="A10" s="166"/>
      <c r="B10" s="167"/>
      <c r="C10" s="168"/>
      <c r="D10" s="169">
        <v>30105</v>
      </c>
      <c r="E10" s="170"/>
      <c r="F10" s="171">
        <v>22622</v>
      </c>
      <c r="G10" s="172"/>
      <c r="H10" s="173"/>
    </row>
    <row r="11" spans="1:8" x14ac:dyDescent="0.15">
      <c r="A11" s="154" t="s">
        <v>571</v>
      </c>
      <c r="B11" s="159"/>
      <c r="C11" s="160"/>
      <c r="D11" s="161">
        <v>71121</v>
      </c>
      <c r="E11" s="162"/>
      <c r="F11" s="163">
        <v>42836</v>
      </c>
      <c r="G11" s="164"/>
      <c r="H11" s="165"/>
    </row>
    <row r="12" spans="1:8" x14ac:dyDescent="0.15">
      <c r="A12" s="166"/>
      <c r="B12" s="167"/>
      <c r="C12" s="174"/>
      <c r="D12" s="169">
        <v>41475</v>
      </c>
      <c r="E12" s="170"/>
      <c r="F12" s="171">
        <v>22936</v>
      </c>
      <c r="G12" s="172"/>
      <c r="H12" s="173"/>
    </row>
    <row r="13" spans="1:8" x14ac:dyDescent="0.15">
      <c r="A13" s="154"/>
      <c r="B13" s="159"/>
      <c r="C13" s="175"/>
      <c r="D13" s="176">
        <v>71533</v>
      </c>
      <c r="E13" s="177"/>
      <c r="F13" s="178">
        <v>45529</v>
      </c>
      <c r="G13" s="179"/>
      <c r="H13" s="165"/>
    </row>
    <row r="14" spans="1:8" x14ac:dyDescent="0.15">
      <c r="A14" s="166"/>
      <c r="B14" s="167"/>
      <c r="C14" s="168"/>
      <c r="D14" s="169">
        <v>48794</v>
      </c>
      <c r="E14" s="170"/>
      <c r="F14" s="171">
        <v>24893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7.21</v>
      </c>
      <c r="C19" s="180">
        <f>ROUND(VALUE(SUBSTITUTE(実質収支比率等に係る経年分析!G$48,"▲","-")),2)</f>
        <v>6.09</v>
      </c>
      <c r="D19" s="180">
        <f>ROUND(VALUE(SUBSTITUTE(実質収支比率等に係る経年分析!H$48,"▲","-")),2)</f>
        <v>4.4400000000000004</v>
      </c>
      <c r="E19" s="180">
        <f>ROUND(VALUE(SUBSTITUTE(実質収支比率等に係る経年分析!I$48,"▲","-")),2)</f>
        <v>6.85</v>
      </c>
      <c r="F19" s="180">
        <f>ROUND(VALUE(SUBSTITUTE(実質収支比率等に係る経年分析!J$48,"▲","-")),2)</f>
        <v>5.83</v>
      </c>
    </row>
    <row r="20" spans="1:11" x14ac:dyDescent="0.15">
      <c r="A20" s="180" t="s">
        <v>55</v>
      </c>
      <c r="B20" s="180">
        <f>ROUND(VALUE(SUBSTITUTE(実質収支比率等に係る経年分析!F$47,"▲","-")),2)</f>
        <v>30.06</v>
      </c>
      <c r="C20" s="180">
        <f>ROUND(VALUE(SUBSTITUTE(実質収支比率等に係る経年分析!G$47,"▲","-")),2)</f>
        <v>33.590000000000003</v>
      </c>
      <c r="D20" s="180">
        <f>ROUND(VALUE(SUBSTITUTE(実質収支比率等に係る経年分析!H$47,"▲","-")),2)</f>
        <v>31.71</v>
      </c>
      <c r="E20" s="180">
        <f>ROUND(VALUE(SUBSTITUTE(実質収支比率等に係る経年分析!I$47,"▲","-")),2)</f>
        <v>28.45</v>
      </c>
      <c r="F20" s="180">
        <f>ROUND(VALUE(SUBSTITUTE(実質収支比率等に係る経年分析!J$47,"▲","-")),2)</f>
        <v>26.15</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2.11</v>
      </c>
      <c r="D21" s="180">
        <f>IF(ISNUMBER(VALUE(SUBSTITUTE(実質収支比率等に係る経年分析!H$49,"▲","-"))),ROUND(VALUE(SUBSTITUTE(実質収支比率等に係る経年分析!H$49,"▲","-")),2),NA())</f>
        <v>-3.71</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-3.51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交通災害共済事業特別会計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1.38</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1.1599999999999999</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6147</v>
      </c>
      <c r="E42" s="182"/>
      <c r="F42" s="182"/>
      <c r="G42" s="182">
        <f>'実質公債費比率（分子）の構造'!L$52</f>
        <v>6135</v>
      </c>
      <c r="H42" s="182"/>
      <c r="I42" s="182"/>
      <c r="J42" s="182">
        <f>'実質公債費比率（分子）の構造'!M$52</f>
        <v>6044</v>
      </c>
      <c r="K42" s="182"/>
      <c r="L42" s="182"/>
      <c r="M42" s="182">
        <f>'実質公債費比率（分子）の構造'!N$52</f>
        <v>5798</v>
      </c>
      <c r="N42" s="182"/>
      <c r="O42" s="182"/>
      <c r="P42" s="182">
        <f>'実質公債費比率（分子）の構造'!O$52</f>
        <v>5627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83</v>
      </c>
      <c r="C45" s="182"/>
      <c r="D45" s="182"/>
      <c r="E45" s="182">
        <f>'実質公債費比率（分子）の構造'!L$49</f>
        <v>57</v>
      </c>
      <c r="F45" s="182"/>
      <c r="G45" s="182"/>
      <c r="H45" s="182">
        <f>'実質公債費比率（分子）の構造'!M$49</f>
        <v>26</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805</v>
      </c>
      <c r="C46" s="182"/>
      <c r="D46" s="182"/>
      <c r="E46" s="182">
        <f>'実質公債費比率（分子）の構造'!L$48</f>
        <v>780</v>
      </c>
      <c r="F46" s="182"/>
      <c r="G46" s="182"/>
      <c r="H46" s="182">
        <f>'実質公債費比率（分子）の構造'!M$48</f>
        <v>738</v>
      </c>
      <c r="I46" s="182"/>
      <c r="J46" s="182"/>
      <c r="K46" s="182">
        <f>'実質公債費比率（分子）の構造'!N$48</f>
        <v>734</v>
      </c>
      <c r="L46" s="182"/>
      <c r="M46" s="182"/>
      <c r="N46" s="182">
        <f>'実質公債費比率（分子）の構造'!O$48</f>
        <v>752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7796</v>
      </c>
      <c r="C49" s="182"/>
      <c r="D49" s="182"/>
      <c r="E49" s="182">
        <f>'実質公債費比率（分子）の構造'!L$45</f>
        <v>7616</v>
      </c>
      <c r="F49" s="182"/>
      <c r="G49" s="182"/>
      <c r="H49" s="182">
        <f>'実質公債費比率（分子）の構造'!M$45</f>
        <v>7378</v>
      </c>
      <c r="I49" s="182"/>
      <c r="J49" s="182"/>
      <c r="K49" s="182">
        <f>'実質公債費比率（分子）の構造'!N$45</f>
        <v>6913</v>
      </c>
      <c r="L49" s="182"/>
      <c r="M49" s="182"/>
      <c r="N49" s="182">
        <f>'実質公債費比率（分子）の構造'!O$45</f>
        <v>6690</v>
      </c>
      <c r="O49" s="182"/>
      <c r="P49" s="182"/>
    </row>
    <row r="50" spans="1:16" x14ac:dyDescent="0.15">
      <c r="A50" s="182" t="s">
        <v>71</v>
      </c>
      <c r="B50" s="182" t="e">
        <f>NA()</f>
        <v>#N/A</v>
      </c>
      <c r="C50" s="182">
        <f>IF(ISNUMBER('実質公債費比率（分子）の構造'!K$53),'実質公債費比率（分子）の構造'!K$53,NA())</f>
        <v>2541</v>
      </c>
      <c r="D50" s="182" t="e">
        <f>NA()</f>
        <v>#N/A</v>
      </c>
      <c r="E50" s="182" t="e">
        <f>NA()</f>
        <v>#N/A</v>
      </c>
      <c r="F50" s="182">
        <f>IF(ISNUMBER('実質公債費比率（分子）の構造'!L$53),'実質公債費比率（分子）の構造'!L$53,NA())</f>
        <v>2322</v>
      </c>
      <c r="G50" s="182" t="e">
        <f>NA()</f>
        <v>#N/A</v>
      </c>
      <c r="H50" s="182" t="e">
        <f>NA()</f>
        <v>#N/A</v>
      </c>
      <c r="I50" s="182">
        <f>IF(ISNUMBER('実質公債費比率（分子）の構造'!M$53),'実質公債費比率（分子）の構造'!M$53,NA())</f>
        <v>2101</v>
      </c>
      <c r="J50" s="182" t="e">
        <f>NA()</f>
        <v>#N/A</v>
      </c>
      <c r="K50" s="182" t="e">
        <f>NA()</f>
        <v>#N/A</v>
      </c>
      <c r="L50" s="182">
        <f>IF(ISNUMBER('実質公債費比率（分子）の構造'!N$53),'実質公債費比率（分子）の構造'!N$53,NA())</f>
        <v>1852</v>
      </c>
      <c r="M50" s="182" t="e">
        <f>NA()</f>
        <v>#N/A</v>
      </c>
      <c r="N50" s="182" t="e">
        <f>NA()</f>
        <v>#N/A</v>
      </c>
      <c r="O50" s="182">
        <f>IF(ISNUMBER('実質公債費比率（分子）の構造'!O$53),'実質公債費比率（分子）の構造'!O$53,NA())</f>
        <v>1818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49745</v>
      </c>
      <c r="E56" s="181"/>
      <c r="F56" s="181"/>
      <c r="G56" s="181">
        <f>'将来負担比率（分子）の構造'!J$52</f>
        <v>49326</v>
      </c>
      <c r="H56" s="181"/>
      <c r="I56" s="181"/>
      <c r="J56" s="181">
        <f>'将来負担比率（分子）の構造'!K$52</f>
        <v>48022</v>
      </c>
      <c r="K56" s="181"/>
      <c r="L56" s="181"/>
      <c r="M56" s="181">
        <f>'将来負担比率（分子）の構造'!L$52</f>
        <v>45713</v>
      </c>
      <c r="N56" s="181"/>
      <c r="O56" s="181"/>
      <c r="P56" s="181">
        <f>'将来負担比率（分子）の構造'!M$52</f>
        <v>44957</v>
      </c>
    </row>
    <row r="57" spans="1:16" x14ac:dyDescent="0.15">
      <c r="A57" s="181" t="s">
        <v>42</v>
      </c>
      <c r="B57" s="181"/>
      <c r="C57" s="181"/>
      <c r="D57" s="181">
        <f>'将来負担比率（分子）の構造'!I$51</f>
        <v>5352</v>
      </c>
      <c r="E57" s="181"/>
      <c r="F57" s="181"/>
      <c r="G57" s="181">
        <f>'将来負担比率（分子）の構造'!J$51</f>
        <v>4045</v>
      </c>
      <c r="H57" s="181"/>
      <c r="I57" s="181"/>
      <c r="J57" s="181">
        <f>'将来負担比率（分子）の構造'!K$51</f>
        <v>4594</v>
      </c>
      <c r="K57" s="181"/>
      <c r="L57" s="181"/>
      <c r="M57" s="181">
        <f>'将来負担比率（分子）の構造'!L$51</f>
        <v>4204</v>
      </c>
      <c r="N57" s="181"/>
      <c r="O57" s="181"/>
      <c r="P57" s="181">
        <f>'将来負担比率（分子）の構造'!M$51</f>
        <v>3976</v>
      </c>
    </row>
    <row r="58" spans="1:16" x14ac:dyDescent="0.15">
      <c r="A58" s="181" t="s">
        <v>41</v>
      </c>
      <c r="B58" s="181"/>
      <c r="C58" s="181"/>
      <c r="D58" s="181">
        <f>'将来負担比率（分子）の構造'!I$50</f>
        <v>22322</v>
      </c>
      <c r="E58" s="181"/>
      <c r="F58" s="181"/>
      <c r="G58" s="181">
        <f>'将来負担比率（分子）の構造'!J$50</f>
        <v>22747</v>
      </c>
      <c r="H58" s="181"/>
      <c r="I58" s="181"/>
      <c r="J58" s="181">
        <f>'将来負担比率（分子）の構造'!K$50</f>
        <v>24505</v>
      </c>
      <c r="K58" s="181"/>
      <c r="L58" s="181"/>
      <c r="M58" s="181">
        <f>'将来負担比率（分子）の構造'!L$50</f>
        <v>24231</v>
      </c>
      <c r="N58" s="181"/>
      <c r="O58" s="181"/>
      <c r="P58" s="181">
        <f>'将来負担比率（分子）の構造'!M$50</f>
        <v>24196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631</v>
      </c>
      <c r="C61" s="181"/>
      <c r="D61" s="181"/>
      <c r="E61" s="181">
        <f>'将来負担比率（分子）の構造'!J$46</f>
        <v>225</v>
      </c>
      <c r="F61" s="181"/>
      <c r="G61" s="181"/>
      <c r="H61" s="181">
        <f>'将来負担比率（分子）の構造'!K$46</f>
        <v>289</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7478</v>
      </c>
      <c r="C62" s="181"/>
      <c r="D62" s="181"/>
      <c r="E62" s="181">
        <f>'将来負担比率（分子）の構造'!J$45</f>
        <v>7304</v>
      </c>
      <c r="F62" s="181"/>
      <c r="G62" s="181"/>
      <c r="H62" s="181">
        <f>'将来負担比率（分子）の構造'!K$45</f>
        <v>6844</v>
      </c>
      <c r="I62" s="181"/>
      <c r="J62" s="181"/>
      <c r="K62" s="181">
        <f>'将来負担比率（分子）の構造'!L$45</f>
        <v>6371</v>
      </c>
      <c r="L62" s="181"/>
      <c r="M62" s="181"/>
      <c r="N62" s="181">
        <f>'将来負担比率（分子）の構造'!M$45</f>
        <v>6011</v>
      </c>
      <c r="O62" s="181"/>
      <c r="P62" s="181"/>
    </row>
    <row r="63" spans="1:16" x14ac:dyDescent="0.15">
      <c r="A63" s="181" t="s">
        <v>34</v>
      </c>
      <c r="B63" s="181">
        <f>'将来負担比率（分子）の構造'!I$44</f>
        <v>86</v>
      </c>
      <c r="C63" s="181"/>
      <c r="D63" s="181"/>
      <c r="E63" s="181">
        <f>'将来負担比率（分子）の構造'!J$44</f>
        <v>30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7225</v>
      </c>
      <c r="C64" s="181"/>
      <c r="D64" s="181"/>
      <c r="E64" s="181">
        <f>'将来負担比率（分子）の構造'!J$43</f>
        <v>7049</v>
      </c>
      <c r="F64" s="181"/>
      <c r="G64" s="181"/>
      <c r="H64" s="181">
        <f>'将来負担比率（分子）の構造'!K$43</f>
        <v>7036</v>
      </c>
      <c r="I64" s="181"/>
      <c r="J64" s="181"/>
      <c r="K64" s="181">
        <f>'将来負担比率（分子）の構造'!L$43</f>
        <v>6681</v>
      </c>
      <c r="L64" s="181"/>
      <c r="M64" s="181"/>
      <c r="N64" s="181">
        <f>'将来負担比率（分子）の構造'!M$43</f>
        <v>6387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62223</v>
      </c>
      <c r="C66" s="181"/>
      <c r="D66" s="181"/>
      <c r="E66" s="181">
        <f>'将来負担比率（分子）の構造'!J$41</f>
        <v>60543</v>
      </c>
      <c r="F66" s="181"/>
      <c r="G66" s="181"/>
      <c r="H66" s="181">
        <f>'将来負担比率（分子）の構造'!K$41</f>
        <v>58998</v>
      </c>
      <c r="I66" s="181"/>
      <c r="J66" s="181"/>
      <c r="K66" s="181">
        <f>'将来負担比率（分子）の構造'!L$41</f>
        <v>55884</v>
      </c>
      <c r="L66" s="181"/>
      <c r="M66" s="181"/>
      <c r="N66" s="181">
        <f>'将来負担比率（分子）の構造'!M$41</f>
        <v>54302</v>
      </c>
      <c r="O66" s="181"/>
      <c r="P66" s="181"/>
    </row>
    <row r="67" spans="1:16" x14ac:dyDescent="0.15">
      <c r="A67" s="181" t="s">
        <v>75</v>
      </c>
      <c r="B67" s="181" t="e">
        <f>NA()</f>
        <v>#N/A</v>
      </c>
      <c r="C67" s="181">
        <f>IF(ISNUMBER('将来負担比率（分子）の構造'!I$53), IF('将来負担比率（分子）の構造'!I$53 &lt; 0, 0, '将来負担比率（分子）の構造'!I$53), NA())</f>
        <v>223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10761</v>
      </c>
      <c r="C72" s="185">
        <f>基金残高に係る経年分析!G55</f>
        <v>9639</v>
      </c>
      <c r="D72" s="185">
        <f>基金残高に係る経年分析!H55</f>
        <v>8813</v>
      </c>
    </row>
    <row r="73" spans="1:16" x14ac:dyDescent="0.15">
      <c r="A73" s="184" t="s">
        <v>78</v>
      </c>
      <c r="B73" s="185">
        <f>基金残高に係る経年分析!F56</f>
        <v>2287</v>
      </c>
      <c r="C73" s="185">
        <f>基金残高に係る経年分析!G56</f>
        <v>2190</v>
      </c>
      <c r="D73" s="185">
        <f>基金残高に係る経年分析!H56</f>
        <v>2592</v>
      </c>
    </row>
    <row r="74" spans="1:16" x14ac:dyDescent="0.15">
      <c r="A74" s="184" t="s">
        <v>79</v>
      </c>
      <c r="B74" s="185">
        <f>基金残高に係る経年分析!F57</f>
        <v>10124</v>
      </c>
      <c r="C74" s="185">
        <f>基金残高に係る経年分析!G57</f>
        <v>10635</v>
      </c>
      <c r="D74" s="185">
        <f>基金残高に係る経年分析!H57</f>
        <v>10434</v>
      </c>
    </row>
  </sheetData>
  <sheetProtection algorithmName="SHA-512" hashValue="x4YUmb+VdmLWeC86o8VCNVXMs8wkRhETvjl0KDao0MK9SpBTRbMOls7nlhIM81ZmHv+k+GjLIepXPy2p2xxU2Q==" saltValue="aJmF0OTH8/O0kzWy+F3B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16333637</v>
      </c>
      <c r="S5" s="734"/>
      <c r="T5" s="734"/>
      <c r="U5" s="734"/>
      <c r="V5" s="734"/>
      <c r="W5" s="734"/>
      <c r="X5" s="734"/>
      <c r="Y5" s="777"/>
      <c r="Z5" s="795">
        <v>25.7</v>
      </c>
      <c r="AA5" s="795"/>
      <c r="AB5" s="795"/>
      <c r="AC5" s="795"/>
      <c r="AD5" s="796">
        <v>15816927</v>
      </c>
      <c r="AE5" s="796"/>
      <c r="AF5" s="796"/>
      <c r="AG5" s="796"/>
      <c r="AH5" s="796"/>
      <c r="AI5" s="796"/>
      <c r="AJ5" s="796"/>
      <c r="AK5" s="796"/>
      <c r="AL5" s="778">
        <v>49.3</v>
      </c>
      <c r="AM5" s="749"/>
      <c r="AN5" s="749"/>
      <c r="AO5" s="779"/>
      <c r="AP5" s="744" t="s">
        <v>230</v>
      </c>
      <c r="AQ5" s="745"/>
      <c r="AR5" s="745"/>
      <c r="AS5" s="745"/>
      <c r="AT5" s="745"/>
      <c r="AU5" s="745"/>
      <c r="AV5" s="745"/>
      <c r="AW5" s="745"/>
      <c r="AX5" s="745"/>
      <c r="AY5" s="745"/>
      <c r="AZ5" s="745"/>
      <c r="BA5" s="745"/>
      <c r="BB5" s="745"/>
      <c r="BC5" s="745"/>
      <c r="BD5" s="745"/>
      <c r="BE5" s="745"/>
      <c r="BF5" s="746"/>
      <c r="BG5" s="678">
        <v>15716970</v>
      </c>
      <c r="BH5" s="679"/>
      <c r="BI5" s="679"/>
      <c r="BJ5" s="679"/>
      <c r="BK5" s="679"/>
      <c r="BL5" s="679"/>
      <c r="BM5" s="679"/>
      <c r="BN5" s="680"/>
      <c r="BO5" s="715">
        <v>96.2</v>
      </c>
      <c r="BP5" s="715"/>
      <c r="BQ5" s="715"/>
      <c r="BR5" s="715"/>
      <c r="BS5" s="716">
        <v>134880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734247</v>
      </c>
      <c r="S6" s="679"/>
      <c r="T6" s="679"/>
      <c r="U6" s="679"/>
      <c r="V6" s="679"/>
      <c r="W6" s="679"/>
      <c r="X6" s="679"/>
      <c r="Y6" s="680"/>
      <c r="Z6" s="715">
        <v>1.2</v>
      </c>
      <c r="AA6" s="715"/>
      <c r="AB6" s="715"/>
      <c r="AC6" s="715"/>
      <c r="AD6" s="716">
        <v>734247</v>
      </c>
      <c r="AE6" s="716"/>
      <c r="AF6" s="716"/>
      <c r="AG6" s="716"/>
      <c r="AH6" s="716"/>
      <c r="AI6" s="716"/>
      <c r="AJ6" s="716"/>
      <c r="AK6" s="716"/>
      <c r="AL6" s="681">
        <v>2.2999999999999998</v>
      </c>
      <c r="AM6" s="682"/>
      <c r="AN6" s="682"/>
      <c r="AO6" s="717"/>
      <c r="AP6" s="675" t="s">
        <v>235</v>
      </c>
      <c r="AQ6" s="676"/>
      <c r="AR6" s="676"/>
      <c r="AS6" s="676"/>
      <c r="AT6" s="676"/>
      <c r="AU6" s="676"/>
      <c r="AV6" s="676"/>
      <c r="AW6" s="676"/>
      <c r="AX6" s="676"/>
      <c r="AY6" s="676"/>
      <c r="AZ6" s="676"/>
      <c r="BA6" s="676"/>
      <c r="BB6" s="676"/>
      <c r="BC6" s="676"/>
      <c r="BD6" s="676"/>
      <c r="BE6" s="676"/>
      <c r="BF6" s="677"/>
      <c r="BG6" s="678">
        <v>15716970</v>
      </c>
      <c r="BH6" s="679"/>
      <c r="BI6" s="679"/>
      <c r="BJ6" s="679"/>
      <c r="BK6" s="679"/>
      <c r="BL6" s="679"/>
      <c r="BM6" s="679"/>
      <c r="BN6" s="680"/>
      <c r="BO6" s="715">
        <v>96.2</v>
      </c>
      <c r="BP6" s="715"/>
      <c r="BQ6" s="715"/>
      <c r="BR6" s="715"/>
      <c r="BS6" s="716">
        <v>134880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299349</v>
      </c>
      <c r="CS6" s="679"/>
      <c r="CT6" s="679"/>
      <c r="CU6" s="679"/>
      <c r="CV6" s="679"/>
      <c r="CW6" s="679"/>
      <c r="CX6" s="679"/>
      <c r="CY6" s="680"/>
      <c r="CZ6" s="778">
        <v>0.5</v>
      </c>
      <c r="DA6" s="749"/>
      <c r="DB6" s="749"/>
      <c r="DC6" s="781"/>
      <c r="DD6" s="684" t="s">
        <v>237</v>
      </c>
      <c r="DE6" s="679"/>
      <c r="DF6" s="679"/>
      <c r="DG6" s="679"/>
      <c r="DH6" s="679"/>
      <c r="DI6" s="679"/>
      <c r="DJ6" s="679"/>
      <c r="DK6" s="679"/>
      <c r="DL6" s="679"/>
      <c r="DM6" s="679"/>
      <c r="DN6" s="679"/>
      <c r="DO6" s="679"/>
      <c r="DP6" s="680"/>
      <c r="DQ6" s="684">
        <v>299349</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9662</v>
      </c>
      <c r="S7" s="679"/>
      <c r="T7" s="679"/>
      <c r="U7" s="679"/>
      <c r="V7" s="679"/>
      <c r="W7" s="679"/>
      <c r="X7" s="679"/>
      <c r="Y7" s="680"/>
      <c r="Z7" s="715">
        <v>0</v>
      </c>
      <c r="AA7" s="715"/>
      <c r="AB7" s="715"/>
      <c r="AC7" s="715"/>
      <c r="AD7" s="716">
        <v>9662</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6304313</v>
      </c>
      <c r="BH7" s="679"/>
      <c r="BI7" s="679"/>
      <c r="BJ7" s="679"/>
      <c r="BK7" s="679"/>
      <c r="BL7" s="679"/>
      <c r="BM7" s="679"/>
      <c r="BN7" s="680"/>
      <c r="BO7" s="715">
        <v>38.6</v>
      </c>
      <c r="BP7" s="715"/>
      <c r="BQ7" s="715"/>
      <c r="BR7" s="715"/>
      <c r="BS7" s="716">
        <v>134880</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9050011</v>
      </c>
      <c r="CS7" s="679"/>
      <c r="CT7" s="679"/>
      <c r="CU7" s="679"/>
      <c r="CV7" s="679"/>
      <c r="CW7" s="679"/>
      <c r="CX7" s="679"/>
      <c r="CY7" s="680"/>
      <c r="CZ7" s="715">
        <v>14.8</v>
      </c>
      <c r="DA7" s="715"/>
      <c r="DB7" s="715"/>
      <c r="DC7" s="715"/>
      <c r="DD7" s="684">
        <v>925841</v>
      </c>
      <c r="DE7" s="679"/>
      <c r="DF7" s="679"/>
      <c r="DG7" s="679"/>
      <c r="DH7" s="679"/>
      <c r="DI7" s="679"/>
      <c r="DJ7" s="679"/>
      <c r="DK7" s="679"/>
      <c r="DL7" s="679"/>
      <c r="DM7" s="679"/>
      <c r="DN7" s="679"/>
      <c r="DO7" s="679"/>
      <c r="DP7" s="680"/>
      <c r="DQ7" s="684">
        <v>6708260</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29588</v>
      </c>
      <c r="S8" s="679"/>
      <c r="T8" s="679"/>
      <c r="U8" s="679"/>
      <c r="V8" s="679"/>
      <c r="W8" s="679"/>
      <c r="X8" s="679"/>
      <c r="Y8" s="680"/>
      <c r="Z8" s="715">
        <v>0</v>
      </c>
      <c r="AA8" s="715"/>
      <c r="AB8" s="715"/>
      <c r="AC8" s="715"/>
      <c r="AD8" s="716">
        <v>29588</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203905</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22376011</v>
      </c>
      <c r="CS8" s="679"/>
      <c r="CT8" s="679"/>
      <c r="CU8" s="679"/>
      <c r="CV8" s="679"/>
      <c r="CW8" s="679"/>
      <c r="CX8" s="679"/>
      <c r="CY8" s="680"/>
      <c r="CZ8" s="715">
        <v>36.700000000000003</v>
      </c>
      <c r="DA8" s="715"/>
      <c r="DB8" s="715"/>
      <c r="DC8" s="715"/>
      <c r="DD8" s="684">
        <v>631098</v>
      </c>
      <c r="DE8" s="679"/>
      <c r="DF8" s="679"/>
      <c r="DG8" s="679"/>
      <c r="DH8" s="679"/>
      <c r="DI8" s="679"/>
      <c r="DJ8" s="679"/>
      <c r="DK8" s="679"/>
      <c r="DL8" s="679"/>
      <c r="DM8" s="679"/>
      <c r="DN8" s="679"/>
      <c r="DO8" s="679"/>
      <c r="DP8" s="680"/>
      <c r="DQ8" s="684">
        <v>10060041</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17051</v>
      </c>
      <c r="S9" s="679"/>
      <c r="T9" s="679"/>
      <c r="U9" s="679"/>
      <c r="V9" s="679"/>
      <c r="W9" s="679"/>
      <c r="X9" s="679"/>
      <c r="Y9" s="680"/>
      <c r="Z9" s="715">
        <v>0</v>
      </c>
      <c r="AA9" s="715"/>
      <c r="AB9" s="715"/>
      <c r="AC9" s="715"/>
      <c r="AD9" s="716">
        <v>17051</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5086489</v>
      </c>
      <c r="BH9" s="679"/>
      <c r="BI9" s="679"/>
      <c r="BJ9" s="679"/>
      <c r="BK9" s="679"/>
      <c r="BL9" s="679"/>
      <c r="BM9" s="679"/>
      <c r="BN9" s="680"/>
      <c r="BO9" s="715">
        <v>31.1</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3884028</v>
      </c>
      <c r="CS9" s="679"/>
      <c r="CT9" s="679"/>
      <c r="CU9" s="679"/>
      <c r="CV9" s="679"/>
      <c r="CW9" s="679"/>
      <c r="CX9" s="679"/>
      <c r="CY9" s="680"/>
      <c r="CZ9" s="715">
        <v>6.4</v>
      </c>
      <c r="DA9" s="715"/>
      <c r="DB9" s="715"/>
      <c r="DC9" s="715"/>
      <c r="DD9" s="684">
        <v>704555</v>
      </c>
      <c r="DE9" s="679"/>
      <c r="DF9" s="679"/>
      <c r="DG9" s="679"/>
      <c r="DH9" s="679"/>
      <c r="DI9" s="679"/>
      <c r="DJ9" s="679"/>
      <c r="DK9" s="679"/>
      <c r="DL9" s="679"/>
      <c r="DM9" s="679"/>
      <c r="DN9" s="679"/>
      <c r="DO9" s="679"/>
      <c r="DP9" s="680"/>
      <c r="DQ9" s="684">
        <v>3303289</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248</v>
      </c>
      <c r="AA10" s="715"/>
      <c r="AB10" s="715"/>
      <c r="AC10" s="715"/>
      <c r="AD10" s="716" t="s">
        <v>237</v>
      </c>
      <c r="AE10" s="716"/>
      <c r="AF10" s="716"/>
      <c r="AG10" s="716"/>
      <c r="AH10" s="716"/>
      <c r="AI10" s="716"/>
      <c r="AJ10" s="716"/>
      <c r="AK10" s="716"/>
      <c r="AL10" s="681" t="s">
        <v>237</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335827</v>
      </c>
      <c r="BH10" s="679"/>
      <c r="BI10" s="679"/>
      <c r="BJ10" s="679"/>
      <c r="BK10" s="679"/>
      <c r="BL10" s="679"/>
      <c r="BM10" s="679"/>
      <c r="BN10" s="680"/>
      <c r="BO10" s="715">
        <v>2.1</v>
      </c>
      <c r="BP10" s="715"/>
      <c r="BQ10" s="715"/>
      <c r="BR10" s="715"/>
      <c r="BS10" s="684" t="s">
        <v>248</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44097</v>
      </c>
      <c r="CS10" s="679"/>
      <c r="CT10" s="679"/>
      <c r="CU10" s="679"/>
      <c r="CV10" s="679"/>
      <c r="CW10" s="679"/>
      <c r="CX10" s="679"/>
      <c r="CY10" s="680"/>
      <c r="CZ10" s="715">
        <v>0.1</v>
      </c>
      <c r="DA10" s="715"/>
      <c r="DB10" s="715"/>
      <c r="DC10" s="715"/>
      <c r="DD10" s="684" t="s">
        <v>248</v>
      </c>
      <c r="DE10" s="679"/>
      <c r="DF10" s="679"/>
      <c r="DG10" s="679"/>
      <c r="DH10" s="679"/>
      <c r="DI10" s="679"/>
      <c r="DJ10" s="679"/>
      <c r="DK10" s="679"/>
      <c r="DL10" s="679"/>
      <c r="DM10" s="679"/>
      <c r="DN10" s="679"/>
      <c r="DO10" s="679"/>
      <c r="DP10" s="680"/>
      <c r="DQ10" s="684">
        <v>43308</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2246046</v>
      </c>
      <c r="S11" s="679"/>
      <c r="T11" s="679"/>
      <c r="U11" s="679"/>
      <c r="V11" s="679"/>
      <c r="W11" s="679"/>
      <c r="X11" s="679"/>
      <c r="Y11" s="680"/>
      <c r="Z11" s="681">
        <v>3.5</v>
      </c>
      <c r="AA11" s="682"/>
      <c r="AB11" s="682"/>
      <c r="AC11" s="683"/>
      <c r="AD11" s="684">
        <v>2246046</v>
      </c>
      <c r="AE11" s="679"/>
      <c r="AF11" s="679"/>
      <c r="AG11" s="679"/>
      <c r="AH11" s="679"/>
      <c r="AI11" s="679"/>
      <c r="AJ11" s="679"/>
      <c r="AK11" s="680"/>
      <c r="AL11" s="681">
        <v>7</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678092</v>
      </c>
      <c r="BH11" s="679"/>
      <c r="BI11" s="679"/>
      <c r="BJ11" s="679"/>
      <c r="BK11" s="679"/>
      <c r="BL11" s="679"/>
      <c r="BM11" s="679"/>
      <c r="BN11" s="680"/>
      <c r="BO11" s="715">
        <v>4.2</v>
      </c>
      <c r="BP11" s="715"/>
      <c r="BQ11" s="715"/>
      <c r="BR11" s="715"/>
      <c r="BS11" s="684">
        <v>134880</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1964512</v>
      </c>
      <c r="CS11" s="679"/>
      <c r="CT11" s="679"/>
      <c r="CU11" s="679"/>
      <c r="CV11" s="679"/>
      <c r="CW11" s="679"/>
      <c r="CX11" s="679"/>
      <c r="CY11" s="680"/>
      <c r="CZ11" s="715">
        <v>3.2</v>
      </c>
      <c r="DA11" s="715"/>
      <c r="DB11" s="715"/>
      <c r="DC11" s="715"/>
      <c r="DD11" s="684">
        <v>723867</v>
      </c>
      <c r="DE11" s="679"/>
      <c r="DF11" s="679"/>
      <c r="DG11" s="679"/>
      <c r="DH11" s="679"/>
      <c r="DI11" s="679"/>
      <c r="DJ11" s="679"/>
      <c r="DK11" s="679"/>
      <c r="DL11" s="679"/>
      <c r="DM11" s="679"/>
      <c r="DN11" s="679"/>
      <c r="DO11" s="679"/>
      <c r="DP11" s="680"/>
      <c r="DQ11" s="684">
        <v>1039932</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v>50059</v>
      </c>
      <c r="S12" s="679"/>
      <c r="T12" s="679"/>
      <c r="U12" s="679"/>
      <c r="V12" s="679"/>
      <c r="W12" s="679"/>
      <c r="X12" s="679"/>
      <c r="Y12" s="680"/>
      <c r="Z12" s="715">
        <v>0.1</v>
      </c>
      <c r="AA12" s="715"/>
      <c r="AB12" s="715"/>
      <c r="AC12" s="715"/>
      <c r="AD12" s="716">
        <v>50059</v>
      </c>
      <c r="AE12" s="716"/>
      <c r="AF12" s="716"/>
      <c r="AG12" s="716"/>
      <c r="AH12" s="716"/>
      <c r="AI12" s="716"/>
      <c r="AJ12" s="716"/>
      <c r="AK12" s="716"/>
      <c r="AL12" s="681">
        <v>0.2</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8115967</v>
      </c>
      <c r="BH12" s="679"/>
      <c r="BI12" s="679"/>
      <c r="BJ12" s="679"/>
      <c r="BK12" s="679"/>
      <c r="BL12" s="679"/>
      <c r="BM12" s="679"/>
      <c r="BN12" s="680"/>
      <c r="BO12" s="715">
        <v>49.7</v>
      </c>
      <c r="BP12" s="715"/>
      <c r="BQ12" s="715"/>
      <c r="BR12" s="715"/>
      <c r="BS12" s="684" t="s">
        <v>248</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1162711</v>
      </c>
      <c r="CS12" s="679"/>
      <c r="CT12" s="679"/>
      <c r="CU12" s="679"/>
      <c r="CV12" s="679"/>
      <c r="CW12" s="679"/>
      <c r="CX12" s="679"/>
      <c r="CY12" s="680"/>
      <c r="CZ12" s="715">
        <v>1.9</v>
      </c>
      <c r="DA12" s="715"/>
      <c r="DB12" s="715"/>
      <c r="DC12" s="715"/>
      <c r="DD12" s="684">
        <v>254962</v>
      </c>
      <c r="DE12" s="679"/>
      <c r="DF12" s="679"/>
      <c r="DG12" s="679"/>
      <c r="DH12" s="679"/>
      <c r="DI12" s="679"/>
      <c r="DJ12" s="679"/>
      <c r="DK12" s="679"/>
      <c r="DL12" s="679"/>
      <c r="DM12" s="679"/>
      <c r="DN12" s="679"/>
      <c r="DO12" s="679"/>
      <c r="DP12" s="680"/>
      <c r="DQ12" s="684">
        <v>767790</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248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8014705</v>
      </c>
      <c r="BH13" s="679"/>
      <c r="BI13" s="679"/>
      <c r="BJ13" s="679"/>
      <c r="BK13" s="679"/>
      <c r="BL13" s="679"/>
      <c r="BM13" s="679"/>
      <c r="BN13" s="680"/>
      <c r="BO13" s="715">
        <v>49.1</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4151600</v>
      </c>
      <c r="CS13" s="679"/>
      <c r="CT13" s="679"/>
      <c r="CU13" s="679"/>
      <c r="CV13" s="679"/>
      <c r="CW13" s="679"/>
      <c r="CX13" s="679"/>
      <c r="CY13" s="680"/>
      <c r="CZ13" s="715">
        <v>6.8</v>
      </c>
      <c r="DA13" s="715"/>
      <c r="DB13" s="715"/>
      <c r="DC13" s="715"/>
      <c r="DD13" s="684">
        <v>2397972</v>
      </c>
      <c r="DE13" s="679"/>
      <c r="DF13" s="679"/>
      <c r="DG13" s="679"/>
      <c r="DH13" s="679"/>
      <c r="DI13" s="679"/>
      <c r="DJ13" s="679"/>
      <c r="DK13" s="679"/>
      <c r="DL13" s="679"/>
      <c r="DM13" s="679"/>
      <c r="DN13" s="679"/>
      <c r="DO13" s="679"/>
      <c r="DP13" s="680"/>
      <c r="DQ13" s="684">
        <v>2275681</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48953</v>
      </c>
      <c r="S14" s="679"/>
      <c r="T14" s="679"/>
      <c r="U14" s="679"/>
      <c r="V14" s="679"/>
      <c r="W14" s="679"/>
      <c r="X14" s="679"/>
      <c r="Y14" s="680"/>
      <c r="Z14" s="715">
        <v>0.1</v>
      </c>
      <c r="AA14" s="715"/>
      <c r="AB14" s="715"/>
      <c r="AC14" s="715"/>
      <c r="AD14" s="716">
        <v>48953</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459031</v>
      </c>
      <c r="BH14" s="679"/>
      <c r="BI14" s="679"/>
      <c r="BJ14" s="679"/>
      <c r="BK14" s="679"/>
      <c r="BL14" s="679"/>
      <c r="BM14" s="679"/>
      <c r="BN14" s="680"/>
      <c r="BO14" s="715">
        <v>2.8</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1928843</v>
      </c>
      <c r="CS14" s="679"/>
      <c r="CT14" s="679"/>
      <c r="CU14" s="679"/>
      <c r="CV14" s="679"/>
      <c r="CW14" s="679"/>
      <c r="CX14" s="679"/>
      <c r="CY14" s="680"/>
      <c r="CZ14" s="715">
        <v>3.2</v>
      </c>
      <c r="DA14" s="715"/>
      <c r="DB14" s="715"/>
      <c r="DC14" s="715"/>
      <c r="DD14" s="684">
        <v>169487</v>
      </c>
      <c r="DE14" s="679"/>
      <c r="DF14" s="679"/>
      <c r="DG14" s="679"/>
      <c r="DH14" s="679"/>
      <c r="DI14" s="679"/>
      <c r="DJ14" s="679"/>
      <c r="DK14" s="679"/>
      <c r="DL14" s="679"/>
      <c r="DM14" s="679"/>
      <c r="DN14" s="679"/>
      <c r="DO14" s="679"/>
      <c r="DP14" s="680"/>
      <c r="DQ14" s="684">
        <v>1758582</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248</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248</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837659</v>
      </c>
      <c r="BH15" s="679"/>
      <c r="BI15" s="679"/>
      <c r="BJ15" s="679"/>
      <c r="BK15" s="679"/>
      <c r="BL15" s="679"/>
      <c r="BM15" s="679"/>
      <c r="BN15" s="680"/>
      <c r="BO15" s="715">
        <v>5.0999999999999996</v>
      </c>
      <c r="BP15" s="715"/>
      <c r="BQ15" s="715"/>
      <c r="BR15" s="715"/>
      <c r="BS15" s="684" t="s">
        <v>237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8854321</v>
      </c>
      <c r="CS15" s="679"/>
      <c r="CT15" s="679"/>
      <c r="CU15" s="679"/>
      <c r="CV15" s="679"/>
      <c r="CW15" s="679"/>
      <c r="CX15" s="679"/>
      <c r="CY15" s="680"/>
      <c r="CZ15" s="715">
        <v>14.5</v>
      </c>
      <c r="DA15" s="715"/>
      <c r="DB15" s="715"/>
      <c r="DC15" s="715"/>
      <c r="DD15" s="684">
        <v>3115690</v>
      </c>
      <c r="DE15" s="679"/>
      <c r="DF15" s="679"/>
      <c r="DG15" s="679"/>
      <c r="DH15" s="679"/>
      <c r="DI15" s="679"/>
      <c r="DJ15" s="679"/>
      <c r="DK15" s="679"/>
      <c r="DL15" s="679"/>
      <c r="DM15" s="679"/>
      <c r="DN15" s="679"/>
      <c r="DO15" s="679"/>
      <c r="DP15" s="680"/>
      <c r="DQ15" s="684">
        <v>4820565</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13735</v>
      </c>
      <c r="S16" s="679"/>
      <c r="T16" s="679"/>
      <c r="U16" s="679"/>
      <c r="V16" s="679"/>
      <c r="W16" s="679"/>
      <c r="X16" s="679"/>
      <c r="Y16" s="680"/>
      <c r="Z16" s="715">
        <v>0</v>
      </c>
      <c r="AA16" s="715"/>
      <c r="AB16" s="715"/>
      <c r="AC16" s="715"/>
      <c r="AD16" s="716">
        <v>13735</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248</v>
      </c>
      <c r="BH16" s="679"/>
      <c r="BI16" s="679"/>
      <c r="BJ16" s="679"/>
      <c r="BK16" s="679"/>
      <c r="BL16" s="679"/>
      <c r="BM16" s="679"/>
      <c r="BN16" s="680"/>
      <c r="BO16" s="715" t="s">
        <v>248</v>
      </c>
      <c r="BP16" s="715"/>
      <c r="BQ16" s="715"/>
      <c r="BR16" s="715"/>
      <c r="BS16" s="684" t="s">
        <v>237</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527862</v>
      </c>
      <c r="CS16" s="679"/>
      <c r="CT16" s="679"/>
      <c r="CU16" s="679"/>
      <c r="CV16" s="679"/>
      <c r="CW16" s="679"/>
      <c r="CX16" s="679"/>
      <c r="CY16" s="680"/>
      <c r="CZ16" s="715">
        <v>0.9</v>
      </c>
      <c r="DA16" s="715"/>
      <c r="DB16" s="715"/>
      <c r="DC16" s="715"/>
      <c r="DD16" s="684" t="s">
        <v>248</v>
      </c>
      <c r="DE16" s="679"/>
      <c r="DF16" s="679"/>
      <c r="DG16" s="679"/>
      <c r="DH16" s="679"/>
      <c r="DI16" s="679"/>
      <c r="DJ16" s="679"/>
      <c r="DK16" s="679"/>
      <c r="DL16" s="679"/>
      <c r="DM16" s="679"/>
      <c r="DN16" s="679"/>
      <c r="DO16" s="679"/>
      <c r="DP16" s="680"/>
      <c r="DQ16" s="684">
        <v>367420</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238941</v>
      </c>
      <c r="S17" s="679"/>
      <c r="T17" s="679"/>
      <c r="U17" s="679"/>
      <c r="V17" s="679"/>
      <c r="W17" s="679"/>
      <c r="X17" s="679"/>
      <c r="Y17" s="680"/>
      <c r="Z17" s="715">
        <v>0.4</v>
      </c>
      <c r="AA17" s="715"/>
      <c r="AB17" s="715"/>
      <c r="AC17" s="715"/>
      <c r="AD17" s="716">
        <v>238941</v>
      </c>
      <c r="AE17" s="716"/>
      <c r="AF17" s="716"/>
      <c r="AG17" s="716"/>
      <c r="AH17" s="716"/>
      <c r="AI17" s="716"/>
      <c r="AJ17" s="716"/>
      <c r="AK17" s="716"/>
      <c r="AL17" s="681">
        <v>0.7</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248</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6701315</v>
      </c>
      <c r="CS17" s="679"/>
      <c r="CT17" s="679"/>
      <c r="CU17" s="679"/>
      <c r="CV17" s="679"/>
      <c r="CW17" s="679"/>
      <c r="CX17" s="679"/>
      <c r="CY17" s="680"/>
      <c r="CZ17" s="715">
        <v>11</v>
      </c>
      <c r="DA17" s="715"/>
      <c r="DB17" s="715"/>
      <c r="DC17" s="715"/>
      <c r="DD17" s="684" t="s">
        <v>248</v>
      </c>
      <c r="DE17" s="679"/>
      <c r="DF17" s="679"/>
      <c r="DG17" s="679"/>
      <c r="DH17" s="679"/>
      <c r="DI17" s="679"/>
      <c r="DJ17" s="679"/>
      <c r="DK17" s="679"/>
      <c r="DL17" s="679"/>
      <c r="DM17" s="679"/>
      <c r="DN17" s="679"/>
      <c r="DO17" s="679"/>
      <c r="DP17" s="680"/>
      <c r="DQ17" s="684">
        <v>6535904</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109991</v>
      </c>
      <c r="S18" s="679"/>
      <c r="T18" s="679"/>
      <c r="U18" s="679"/>
      <c r="V18" s="679"/>
      <c r="W18" s="679"/>
      <c r="X18" s="679"/>
      <c r="Y18" s="680"/>
      <c r="Z18" s="715">
        <v>0.2</v>
      </c>
      <c r="AA18" s="715"/>
      <c r="AB18" s="715"/>
      <c r="AC18" s="715"/>
      <c r="AD18" s="716">
        <v>109991</v>
      </c>
      <c r="AE18" s="716"/>
      <c r="AF18" s="716"/>
      <c r="AG18" s="716"/>
      <c r="AH18" s="716"/>
      <c r="AI18" s="716"/>
      <c r="AJ18" s="716"/>
      <c r="AK18" s="716"/>
      <c r="AL18" s="681">
        <v>0.3</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248</v>
      </c>
      <c r="BH18" s="679"/>
      <c r="BI18" s="679"/>
      <c r="BJ18" s="679"/>
      <c r="BK18" s="679"/>
      <c r="BL18" s="679"/>
      <c r="BM18" s="679"/>
      <c r="BN18" s="680"/>
      <c r="BO18" s="715" t="s">
        <v>248</v>
      </c>
      <c r="BP18" s="715"/>
      <c r="BQ18" s="715"/>
      <c r="BR18" s="715"/>
      <c r="BS18" s="684" t="s">
        <v>248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248</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6264</v>
      </c>
      <c r="S19" s="679"/>
      <c r="T19" s="679"/>
      <c r="U19" s="679"/>
      <c r="V19" s="679"/>
      <c r="W19" s="679"/>
      <c r="X19" s="679"/>
      <c r="Y19" s="680"/>
      <c r="Z19" s="715">
        <v>0</v>
      </c>
      <c r="AA19" s="715"/>
      <c r="AB19" s="715"/>
      <c r="AC19" s="715"/>
      <c r="AD19" s="716">
        <v>6264</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616667</v>
      </c>
      <c r="BH19" s="679"/>
      <c r="BI19" s="679"/>
      <c r="BJ19" s="679"/>
      <c r="BK19" s="679"/>
      <c r="BL19" s="679"/>
      <c r="BM19" s="679"/>
      <c r="BN19" s="680"/>
      <c r="BO19" s="715">
        <v>3.8</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248</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2116</v>
      </c>
      <c r="S20" s="679"/>
      <c r="T20" s="679"/>
      <c r="U20" s="679"/>
      <c r="V20" s="679"/>
      <c r="W20" s="679"/>
      <c r="X20" s="679"/>
      <c r="Y20" s="680"/>
      <c r="Z20" s="715">
        <v>0</v>
      </c>
      <c r="AA20" s="715"/>
      <c r="AB20" s="715"/>
      <c r="AC20" s="715"/>
      <c r="AD20" s="716">
        <v>2116</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616667</v>
      </c>
      <c r="BH20" s="679"/>
      <c r="BI20" s="679"/>
      <c r="BJ20" s="679"/>
      <c r="BK20" s="679"/>
      <c r="BL20" s="679"/>
      <c r="BM20" s="679"/>
      <c r="BN20" s="680"/>
      <c r="BO20" s="715">
        <v>3.8</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60944660</v>
      </c>
      <c r="CS20" s="679"/>
      <c r="CT20" s="679"/>
      <c r="CU20" s="679"/>
      <c r="CV20" s="679"/>
      <c r="CW20" s="679"/>
      <c r="CX20" s="679"/>
      <c r="CY20" s="680"/>
      <c r="CZ20" s="715">
        <v>100</v>
      </c>
      <c r="DA20" s="715"/>
      <c r="DB20" s="715"/>
      <c r="DC20" s="715"/>
      <c r="DD20" s="684">
        <v>8923472</v>
      </c>
      <c r="DE20" s="679"/>
      <c r="DF20" s="679"/>
      <c r="DG20" s="679"/>
      <c r="DH20" s="679"/>
      <c r="DI20" s="679"/>
      <c r="DJ20" s="679"/>
      <c r="DK20" s="679"/>
      <c r="DL20" s="679"/>
      <c r="DM20" s="679"/>
      <c r="DN20" s="679"/>
      <c r="DO20" s="679"/>
      <c r="DP20" s="680"/>
      <c r="DQ20" s="684">
        <v>37980121</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120570</v>
      </c>
      <c r="S21" s="679"/>
      <c r="T21" s="679"/>
      <c r="U21" s="679"/>
      <c r="V21" s="679"/>
      <c r="W21" s="679"/>
      <c r="X21" s="679"/>
      <c r="Y21" s="680"/>
      <c r="Z21" s="715">
        <v>0.2</v>
      </c>
      <c r="AA21" s="715"/>
      <c r="AB21" s="715"/>
      <c r="AC21" s="715"/>
      <c r="AD21" s="716">
        <v>120570</v>
      </c>
      <c r="AE21" s="716"/>
      <c r="AF21" s="716"/>
      <c r="AG21" s="716"/>
      <c r="AH21" s="716"/>
      <c r="AI21" s="716"/>
      <c r="AJ21" s="716"/>
      <c r="AK21" s="716"/>
      <c r="AL21" s="681">
        <v>0.4</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99957</v>
      </c>
      <c r="BH21" s="679"/>
      <c r="BI21" s="679"/>
      <c r="BJ21" s="679"/>
      <c r="BK21" s="679"/>
      <c r="BL21" s="679"/>
      <c r="BM21" s="679"/>
      <c r="BN21" s="680"/>
      <c r="BO21" s="715">
        <v>0.6</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14190691</v>
      </c>
      <c r="S22" s="679"/>
      <c r="T22" s="679"/>
      <c r="U22" s="679"/>
      <c r="V22" s="679"/>
      <c r="W22" s="679"/>
      <c r="X22" s="679"/>
      <c r="Y22" s="680"/>
      <c r="Z22" s="715">
        <v>22.3</v>
      </c>
      <c r="AA22" s="715"/>
      <c r="AB22" s="715"/>
      <c r="AC22" s="715"/>
      <c r="AD22" s="716">
        <v>12716116</v>
      </c>
      <c r="AE22" s="716"/>
      <c r="AF22" s="716"/>
      <c r="AG22" s="716"/>
      <c r="AH22" s="716"/>
      <c r="AI22" s="716"/>
      <c r="AJ22" s="716"/>
      <c r="AK22" s="716"/>
      <c r="AL22" s="681">
        <v>39.700000000000003</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248</v>
      </c>
      <c r="BH22" s="679"/>
      <c r="BI22" s="679"/>
      <c r="BJ22" s="679"/>
      <c r="BK22" s="679"/>
      <c r="BL22" s="679"/>
      <c r="BM22" s="679"/>
      <c r="BN22" s="680"/>
      <c r="BO22" s="715" t="s">
        <v>248</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12716116</v>
      </c>
      <c r="S23" s="679"/>
      <c r="T23" s="679"/>
      <c r="U23" s="679"/>
      <c r="V23" s="679"/>
      <c r="W23" s="679"/>
      <c r="X23" s="679"/>
      <c r="Y23" s="680"/>
      <c r="Z23" s="715">
        <v>20</v>
      </c>
      <c r="AA23" s="715"/>
      <c r="AB23" s="715"/>
      <c r="AC23" s="715"/>
      <c r="AD23" s="716">
        <v>12716116</v>
      </c>
      <c r="AE23" s="716"/>
      <c r="AF23" s="716"/>
      <c r="AG23" s="716"/>
      <c r="AH23" s="716"/>
      <c r="AI23" s="716"/>
      <c r="AJ23" s="716"/>
      <c r="AK23" s="716"/>
      <c r="AL23" s="681">
        <v>39.700000000000003</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516710</v>
      </c>
      <c r="BH23" s="679"/>
      <c r="BI23" s="679"/>
      <c r="BJ23" s="679"/>
      <c r="BK23" s="679"/>
      <c r="BL23" s="679"/>
      <c r="BM23" s="679"/>
      <c r="BN23" s="680"/>
      <c r="BO23" s="715">
        <v>3.2</v>
      </c>
      <c r="BP23" s="715"/>
      <c r="BQ23" s="715"/>
      <c r="BR23" s="715"/>
      <c r="BS23" s="684" t="s">
        <v>248</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1474575</v>
      </c>
      <c r="S24" s="679"/>
      <c r="T24" s="679"/>
      <c r="U24" s="679"/>
      <c r="V24" s="679"/>
      <c r="W24" s="679"/>
      <c r="X24" s="679"/>
      <c r="Y24" s="680"/>
      <c r="Z24" s="715">
        <v>2.2999999999999998</v>
      </c>
      <c r="AA24" s="715"/>
      <c r="AB24" s="715"/>
      <c r="AC24" s="715"/>
      <c r="AD24" s="716" t="s">
        <v>237</v>
      </c>
      <c r="AE24" s="716"/>
      <c r="AF24" s="716"/>
      <c r="AG24" s="716"/>
      <c r="AH24" s="716"/>
      <c r="AI24" s="716"/>
      <c r="AJ24" s="716"/>
      <c r="AK24" s="716"/>
      <c r="AL24" s="681" t="s">
        <v>237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248</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32058561</v>
      </c>
      <c r="CS24" s="734"/>
      <c r="CT24" s="734"/>
      <c r="CU24" s="734"/>
      <c r="CV24" s="734"/>
      <c r="CW24" s="734"/>
      <c r="CX24" s="734"/>
      <c r="CY24" s="777"/>
      <c r="CZ24" s="778">
        <v>52.6</v>
      </c>
      <c r="DA24" s="749"/>
      <c r="DB24" s="749"/>
      <c r="DC24" s="781"/>
      <c r="DD24" s="776">
        <v>20005820</v>
      </c>
      <c r="DE24" s="734"/>
      <c r="DF24" s="734"/>
      <c r="DG24" s="734"/>
      <c r="DH24" s="734"/>
      <c r="DI24" s="734"/>
      <c r="DJ24" s="734"/>
      <c r="DK24" s="777"/>
      <c r="DL24" s="776">
        <v>19962775</v>
      </c>
      <c r="DM24" s="734"/>
      <c r="DN24" s="734"/>
      <c r="DO24" s="734"/>
      <c r="DP24" s="734"/>
      <c r="DQ24" s="734"/>
      <c r="DR24" s="734"/>
      <c r="DS24" s="734"/>
      <c r="DT24" s="734"/>
      <c r="DU24" s="734"/>
      <c r="DV24" s="777"/>
      <c r="DW24" s="778">
        <v>59.6</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248</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248</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248</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9138233</v>
      </c>
      <c r="CS25" s="697"/>
      <c r="CT25" s="697"/>
      <c r="CU25" s="697"/>
      <c r="CV25" s="697"/>
      <c r="CW25" s="697"/>
      <c r="CX25" s="697"/>
      <c r="CY25" s="698"/>
      <c r="CZ25" s="681">
        <v>15</v>
      </c>
      <c r="DA25" s="699"/>
      <c r="DB25" s="699"/>
      <c r="DC25" s="700"/>
      <c r="DD25" s="684">
        <v>8525351</v>
      </c>
      <c r="DE25" s="697"/>
      <c r="DF25" s="697"/>
      <c r="DG25" s="697"/>
      <c r="DH25" s="697"/>
      <c r="DI25" s="697"/>
      <c r="DJ25" s="697"/>
      <c r="DK25" s="698"/>
      <c r="DL25" s="684">
        <v>8490905</v>
      </c>
      <c r="DM25" s="697"/>
      <c r="DN25" s="697"/>
      <c r="DO25" s="697"/>
      <c r="DP25" s="697"/>
      <c r="DQ25" s="697"/>
      <c r="DR25" s="697"/>
      <c r="DS25" s="697"/>
      <c r="DT25" s="697"/>
      <c r="DU25" s="697"/>
      <c r="DV25" s="698"/>
      <c r="DW25" s="681">
        <v>25.4</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33912610</v>
      </c>
      <c r="S26" s="679"/>
      <c r="T26" s="679"/>
      <c r="U26" s="679"/>
      <c r="V26" s="679"/>
      <c r="W26" s="679"/>
      <c r="X26" s="679"/>
      <c r="Y26" s="680"/>
      <c r="Z26" s="715">
        <v>53.3</v>
      </c>
      <c r="AA26" s="715"/>
      <c r="AB26" s="715"/>
      <c r="AC26" s="715"/>
      <c r="AD26" s="716">
        <v>31921325</v>
      </c>
      <c r="AE26" s="716"/>
      <c r="AF26" s="716"/>
      <c r="AG26" s="716"/>
      <c r="AH26" s="716"/>
      <c r="AI26" s="716"/>
      <c r="AJ26" s="716"/>
      <c r="AK26" s="716"/>
      <c r="AL26" s="681">
        <v>99.5</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248</v>
      </c>
      <c r="BP26" s="715"/>
      <c r="BQ26" s="715"/>
      <c r="BR26" s="715"/>
      <c r="BS26" s="684" t="s">
        <v>248</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6349949</v>
      </c>
      <c r="CS26" s="679"/>
      <c r="CT26" s="679"/>
      <c r="CU26" s="679"/>
      <c r="CV26" s="679"/>
      <c r="CW26" s="679"/>
      <c r="CX26" s="679"/>
      <c r="CY26" s="680"/>
      <c r="CZ26" s="681">
        <v>10.4</v>
      </c>
      <c r="DA26" s="699"/>
      <c r="DB26" s="699"/>
      <c r="DC26" s="700"/>
      <c r="DD26" s="684">
        <v>5833701</v>
      </c>
      <c r="DE26" s="679"/>
      <c r="DF26" s="679"/>
      <c r="DG26" s="679"/>
      <c r="DH26" s="679"/>
      <c r="DI26" s="679"/>
      <c r="DJ26" s="679"/>
      <c r="DK26" s="680"/>
      <c r="DL26" s="684" t="s">
        <v>248</v>
      </c>
      <c r="DM26" s="679"/>
      <c r="DN26" s="679"/>
      <c r="DO26" s="679"/>
      <c r="DP26" s="679"/>
      <c r="DQ26" s="679"/>
      <c r="DR26" s="679"/>
      <c r="DS26" s="679"/>
      <c r="DT26" s="679"/>
      <c r="DU26" s="679"/>
      <c r="DV26" s="680"/>
      <c r="DW26" s="681" t="s">
        <v>248</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20932</v>
      </c>
      <c r="S27" s="679"/>
      <c r="T27" s="679"/>
      <c r="U27" s="679"/>
      <c r="V27" s="679"/>
      <c r="W27" s="679"/>
      <c r="X27" s="679"/>
      <c r="Y27" s="680"/>
      <c r="Z27" s="715">
        <v>0</v>
      </c>
      <c r="AA27" s="715"/>
      <c r="AB27" s="715"/>
      <c r="AC27" s="715"/>
      <c r="AD27" s="716">
        <v>20932</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16333637</v>
      </c>
      <c r="BH27" s="679"/>
      <c r="BI27" s="679"/>
      <c r="BJ27" s="679"/>
      <c r="BK27" s="679"/>
      <c r="BL27" s="679"/>
      <c r="BM27" s="679"/>
      <c r="BN27" s="680"/>
      <c r="BO27" s="715">
        <v>100</v>
      </c>
      <c r="BP27" s="715"/>
      <c r="BQ27" s="715"/>
      <c r="BR27" s="715"/>
      <c r="BS27" s="684">
        <v>134880</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16219013</v>
      </c>
      <c r="CS27" s="697"/>
      <c r="CT27" s="697"/>
      <c r="CU27" s="697"/>
      <c r="CV27" s="697"/>
      <c r="CW27" s="697"/>
      <c r="CX27" s="697"/>
      <c r="CY27" s="698"/>
      <c r="CZ27" s="681">
        <v>26.6</v>
      </c>
      <c r="DA27" s="699"/>
      <c r="DB27" s="699"/>
      <c r="DC27" s="700"/>
      <c r="DD27" s="684">
        <v>4944565</v>
      </c>
      <c r="DE27" s="697"/>
      <c r="DF27" s="697"/>
      <c r="DG27" s="697"/>
      <c r="DH27" s="697"/>
      <c r="DI27" s="697"/>
      <c r="DJ27" s="697"/>
      <c r="DK27" s="698"/>
      <c r="DL27" s="684">
        <v>4935966</v>
      </c>
      <c r="DM27" s="697"/>
      <c r="DN27" s="697"/>
      <c r="DO27" s="697"/>
      <c r="DP27" s="697"/>
      <c r="DQ27" s="697"/>
      <c r="DR27" s="697"/>
      <c r="DS27" s="697"/>
      <c r="DT27" s="697"/>
      <c r="DU27" s="697"/>
      <c r="DV27" s="698"/>
      <c r="DW27" s="681">
        <v>14.7</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232406</v>
      </c>
      <c r="S28" s="679"/>
      <c r="T28" s="679"/>
      <c r="U28" s="679"/>
      <c r="V28" s="679"/>
      <c r="W28" s="679"/>
      <c r="X28" s="679"/>
      <c r="Y28" s="680"/>
      <c r="Z28" s="715">
        <v>0.4</v>
      </c>
      <c r="AA28" s="715"/>
      <c r="AB28" s="715"/>
      <c r="AC28" s="715"/>
      <c r="AD28" s="716" t="s">
        <v>248</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6701315</v>
      </c>
      <c r="CS28" s="679"/>
      <c r="CT28" s="679"/>
      <c r="CU28" s="679"/>
      <c r="CV28" s="679"/>
      <c r="CW28" s="679"/>
      <c r="CX28" s="679"/>
      <c r="CY28" s="680"/>
      <c r="CZ28" s="681">
        <v>11</v>
      </c>
      <c r="DA28" s="699"/>
      <c r="DB28" s="699"/>
      <c r="DC28" s="700"/>
      <c r="DD28" s="684">
        <v>6535904</v>
      </c>
      <c r="DE28" s="679"/>
      <c r="DF28" s="679"/>
      <c r="DG28" s="679"/>
      <c r="DH28" s="679"/>
      <c r="DI28" s="679"/>
      <c r="DJ28" s="679"/>
      <c r="DK28" s="680"/>
      <c r="DL28" s="684">
        <v>6535904</v>
      </c>
      <c r="DM28" s="679"/>
      <c r="DN28" s="679"/>
      <c r="DO28" s="679"/>
      <c r="DP28" s="679"/>
      <c r="DQ28" s="679"/>
      <c r="DR28" s="679"/>
      <c r="DS28" s="679"/>
      <c r="DT28" s="679"/>
      <c r="DU28" s="679"/>
      <c r="DV28" s="680"/>
      <c r="DW28" s="681">
        <v>19.5</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1279610</v>
      </c>
      <c r="S29" s="679"/>
      <c r="T29" s="679"/>
      <c r="U29" s="679"/>
      <c r="V29" s="679"/>
      <c r="W29" s="679"/>
      <c r="X29" s="679"/>
      <c r="Y29" s="680"/>
      <c r="Z29" s="715">
        <v>2</v>
      </c>
      <c r="AA29" s="715"/>
      <c r="AB29" s="715"/>
      <c r="AC29" s="715"/>
      <c r="AD29" s="716">
        <v>50790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6701315</v>
      </c>
      <c r="CS29" s="697"/>
      <c r="CT29" s="697"/>
      <c r="CU29" s="697"/>
      <c r="CV29" s="697"/>
      <c r="CW29" s="697"/>
      <c r="CX29" s="697"/>
      <c r="CY29" s="698"/>
      <c r="CZ29" s="681">
        <v>11</v>
      </c>
      <c r="DA29" s="699"/>
      <c r="DB29" s="699"/>
      <c r="DC29" s="700"/>
      <c r="DD29" s="684">
        <v>6535904</v>
      </c>
      <c r="DE29" s="697"/>
      <c r="DF29" s="697"/>
      <c r="DG29" s="697"/>
      <c r="DH29" s="697"/>
      <c r="DI29" s="697"/>
      <c r="DJ29" s="697"/>
      <c r="DK29" s="698"/>
      <c r="DL29" s="684">
        <v>6535904</v>
      </c>
      <c r="DM29" s="697"/>
      <c r="DN29" s="697"/>
      <c r="DO29" s="697"/>
      <c r="DP29" s="697"/>
      <c r="DQ29" s="697"/>
      <c r="DR29" s="697"/>
      <c r="DS29" s="697"/>
      <c r="DT29" s="697"/>
      <c r="DU29" s="697"/>
      <c r="DV29" s="698"/>
      <c r="DW29" s="681">
        <v>19.5</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193124</v>
      </c>
      <c r="S30" s="679"/>
      <c r="T30" s="679"/>
      <c r="U30" s="679"/>
      <c r="V30" s="679"/>
      <c r="W30" s="679"/>
      <c r="X30" s="679"/>
      <c r="Y30" s="680"/>
      <c r="Z30" s="715">
        <v>0.3</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6343379</v>
      </c>
      <c r="CS30" s="679"/>
      <c r="CT30" s="679"/>
      <c r="CU30" s="679"/>
      <c r="CV30" s="679"/>
      <c r="CW30" s="679"/>
      <c r="CX30" s="679"/>
      <c r="CY30" s="680"/>
      <c r="CZ30" s="681">
        <v>10.4</v>
      </c>
      <c r="DA30" s="699"/>
      <c r="DB30" s="699"/>
      <c r="DC30" s="700"/>
      <c r="DD30" s="684">
        <v>6189026</v>
      </c>
      <c r="DE30" s="679"/>
      <c r="DF30" s="679"/>
      <c r="DG30" s="679"/>
      <c r="DH30" s="679"/>
      <c r="DI30" s="679"/>
      <c r="DJ30" s="679"/>
      <c r="DK30" s="680"/>
      <c r="DL30" s="684">
        <v>6189026</v>
      </c>
      <c r="DM30" s="679"/>
      <c r="DN30" s="679"/>
      <c r="DO30" s="679"/>
      <c r="DP30" s="679"/>
      <c r="DQ30" s="679"/>
      <c r="DR30" s="679"/>
      <c r="DS30" s="679"/>
      <c r="DT30" s="679"/>
      <c r="DU30" s="679"/>
      <c r="DV30" s="680"/>
      <c r="DW30" s="681">
        <v>18.5</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10519585</v>
      </c>
      <c r="S31" s="679"/>
      <c r="T31" s="679"/>
      <c r="U31" s="679"/>
      <c r="V31" s="679"/>
      <c r="W31" s="679"/>
      <c r="X31" s="679"/>
      <c r="Y31" s="680"/>
      <c r="Z31" s="715">
        <v>16.5</v>
      </c>
      <c r="AA31" s="715"/>
      <c r="AB31" s="715"/>
      <c r="AC31" s="715"/>
      <c r="AD31" s="716" t="s">
        <v>237</v>
      </c>
      <c r="AE31" s="716"/>
      <c r="AF31" s="716"/>
      <c r="AG31" s="716"/>
      <c r="AH31" s="716"/>
      <c r="AI31" s="716"/>
      <c r="AJ31" s="716"/>
      <c r="AK31" s="716"/>
      <c r="AL31" s="681" t="s">
        <v>237</v>
      </c>
      <c r="AM31" s="682"/>
      <c r="AN31" s="682"/>
      <c r="AO31" s="717"/>
      <c r="AP31" s="754" t="s">
        <v>314</v>
      </c>
      <c r="AQ31" s="755"/>
      <c r="AR31" s="755"/>
      <c r="AS31" s="755"/>
      <c r="AT31" s="760" t="s">
        <v>315</v>
      </c>
      <c r="AU31" s="231"/>
      <c r="AV31" s="231"/>
      <c r="AW31" s="231"/>
      <c r="AX31" s="744" t="s">
        <v>189</v>
      </c>
      <c r="AY31" s="745"/>
      <c r="AZ31" s="745"/>
      <c r="BA31" s="745"/>
      <c r="BB31" s="745"/>
      <c r="BC31" s="745"/>
      <c r="BD31" s="745"/>
      <c r="BE31" s="745"/>
      <c r="BF31" s="746"/>
      <c r="BG31" s="747">
        <v>99.1</v>
      </c>
      <c r="BH31" s="748"/>
      <c r="BI31" s="748"/>
      <c r="BJ31" s="748"/>
      <c r="BK31" s="748"/>
      <c r="BL31" s="748"/>
      <c r="BM31" s="749">
        <v>97.1</v>
      </c>
      <c r="BN31" s="748"/>
      <c r="BO31" s="748"/>
      <c r="BP31" s="748"/>
      <c r="BQ31" s="750"/>
      <c r="BR31" s="747">
        <v>99.1</v>
      </c>
      <c r="BS31" s="748"/>
      <c r="BT31" s="748"/>
      <c r="BU31" s="748"/>
      <c r="BV31" s="748"/>
      <c r="BW31" s="748"/>
      <c r="BX31" s="749">
        <v>96.9</v>
      </c>
      <c r="BY31" s="748"/>
      <c r="BZ31" s="748"/>
      <c r="CA31" s="748"/>
      <c r="CB31" s="750"/>
      <c r="CD31" s="765"/>
      <c r="CE31" s="766"/>
      <c r="CF31" s="711" t="s">
        <v>316</v>
      </c>
      <c r="CG31" s="712"/>
      <c r="CH31" s="712"/>
      <c r="CI31" s="712"/>
      <c r="CJ31" s="712"/>
      <c r="CK31" s="712"/>
      <c r="CL31" s="712"/>
      <c r="CM31" s="712"/>
      <c r="CN31" s="712"/>
      <c r="CO31" s="712"/>
      <c r="CP31" s="712"/>
      <c r="CQ31" s="713"/>
      <c r="CR31" s="678">
        <v>357936</v>
      </c>
      <c r="CS31" s="697"/>
      <c r="CT31" s="697"/>
      <c r="CU31" s="697"/>
      <c r="CV31" s="697"/>
      <c r="CW31" s="697"/>
      <c r="CX31" s="697"/>
      <c r="CY31" s="698"/>
      <c r="CZ31" s="681">
        <v>0.6</v>
      </c>
      <c r="DA31" s="699"/>
      <c r="DB31" s="699"/>
      <c r="DC31" s="700"/>
      <c r="DD31" s="684">
        <v>346878</v>
      </c>
      <c r="DE31" s="697"/>
      <c r="DF31" s="697"/>
      <c r="DG31" s="697"/>
      <c r="DH31" s="697"/>
      <c r="DI31" s="697"/>
      <c r="DJ31" s="697"/>
      <c r="DK31" s="698"/>
      <c r="DL31" s="684">
        <v>346878</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v>1942</v>
      </c>
      <c r="S32" s="679"/>
      <c r="T32" s="679"/>
      <c r="U32" s="679"/>
      <c r="V32" s="679"/>
      <c r="W32" s="679"/>
      <c r="X32" s="679"/>
      <c r="Y32" s="680"/>
      <c r="Z32" s="715">
        <v>0</v>
      </c>
      <c r="AA32" s="715"/>
      <c r="AB32" s="715"/>
      <c r="AC32" s="715"/>
      <c r="AD32" s="716">
        <v>1942</v>
      </c>
      <c r="AE32" s="716"/>
      <c r="AF32" s="716"/>
      <c r="AG32" s="716"/>
      <c r="AH32" s="716"/>
      <c r="AI32" s="716"/>
      <c r="AJ32" s="716"/>
      <c r="AK32" s="716"/>
      <c r="AL32" s="681">
        <v>0</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99.3</v>
      </c>
      <c r="BH32" s="697"/>
      <c r="BI32" s="697"/>
      <c r="BJ32" s="697"/>
      <c r="BK32" s="697"/>
      <c r="BL32" s="697"/>
      <c r="BM32" s="682">
        <v>98</v>
      </c>
      <c r="BN32" s="743"/>
      <c r="BO32" s="743"/>
      <c r="BP32" s="743"/>
      <c r="BQ32" s="721"/>
      <c r="BR32" s="751">
        <v>99.3</v>
      </c>
      <c r="BS32" s="697"/>
      <c r="BT32" s="697"/>
      <c r="BU32" s="697"/>
      <c r="BV32" s="697"/>
      <c r="BW32" s="697"/>
      <c r="BX32" s="682">
        <v>98</v>
      </c>
      <c r="BY32" s="743"/>
      <c r="BZ32" s="743"/>
      <c r="CA32" s="743"/>
      <c r="CB32" s="721"/>
      <c r="CD32" s="767"/>
      <c r="CE32" s="768"/>
      <c r="CF32" s="711" t="s">
        <v>320</v>
      </c>
      <c r="CG32" s="712"/>
      <c r="CH32" s="712"/>
      <c r="CI32" s="712"/>
      <c r="CJ32" s="712"/>
      <c r="CK32" s="712"/>
      <c r="CL32" s="712"/>
      <c r="CM32" s="712"/>
      <c r="CN32" s="712"/>
      <c r="CO32" s="712"/>
      <c r="CP32" s="712"/>
      <c r="CQ32" s="713"/>
      <c r="CR32" s="678" t="s">
        <v>248</v>
      </c>
      <c r="CS32" s="679"/>
      <c r="CT32" s="679"/>
      <c r="CU32" s="679"/>
      <c r="CV32" s="679"/>
      <c r="CW32" s="679"/>
      <c r="CX32" s="679"/>
      <c r="CY32" s="680"/>
      <c r="CZ32" s="681" t="s">
        <v>248</v>
      </c>
      <c r="DA32" s="699"/>
      <c r="DB32" s="699"/>
      <c r="DC32" s="700"/>
      <c r="DD32" s="684" t="s">
        <v>237</v>
      </c>
      <c r="DE32" s="679"/>
      <c r="DF32" s="679"/>
      <c r="DG32" s="679"/>
      <c r="DH32" s="679"/>
      <c r="DI32" s="679"/>
      <c r="DJ32" s="679"/>
      <c r="DK32" s="680"/>
      <c r="DL32" s="684" t="s">
        <v>237</v>
      </c>
      <c r="DM32" s="679"/>
      <c r="DN32" s="679"/>
      <c r="DO32" s="679"/>
      <c r="DP32" s="679"/>
      <c r="DQ32" s="679"/>
      <c r="DR32" s="679"/>
      <c r="DS32" s="679"/>
      <c r="DT32" s="679"/>
      <c r="DU32" s="679"/>
      <c r="DV32" s="680"/>
      <c r="DW32" s="681" t="s">
        <v>248</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5257698</v>
      </c>
      <c r="S33" s="679"/>
      <c r="T33" s="679"/>
      <c r="U33" s="679"/>
      <c r="V33" s="679"/>
      <c r="W33" s="679"/>
      <c r="X33" s="679"/>
      <c r="Y33" s="680"/>
      <c r="Z33" s="715">
        <v>8.3000000000000007</v>
      </c>
      <c r="AA33" s="715"/>
      <c r="AB33" s="715"/>
      <c r="AC33" s="715"/>
      <c r="AD33" s="716" t="s">
        <v>248</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98.9</v>
      </c>
      <c r="BH33" s="663"/>
      <c r="BI33" s="663"/>
      <c r="BJ33" s="663"/>
      <c r="BK33" s="663"/>
      <c r="BL33" s="663"/>
      <c r="BM33" s="706">
        <v>96.2</v>
      </c>
      <c r="BN33" s="663"/>
      <c r="BO33" s="663"/>
      <c r="BP33" s="663"/>
      <c r="BQ33" s="727"/>
      <c r="BR33" s="742">
        <v>98.9</v>
      </c>
      <c r="BS33" s="663"/>
      <c r="BT33" s="663"/>
      <c r="BU33" s="663"/>
      <c r="BV33" s="663"/>
      <c r="BW33" s="663"/>
      <c r="BX33" s="706">
        <v>95.7</v>
      </c>
      <c r="BY33" s="663"/>
      <c r="BZ33" s="663"/>
      <c r="CA33" s="663"/>
      <c r="CB33" s="727"/>
      <c r="CD33" s="711" t="s">
        <v>323</v>
      </c>
      <c r="CE33" s="712"/>
      <c r="CF33" s="712"/>
      <c r="CG33" s="712"/>
      <c r="CH33" s="712"/>
      <c r="CI33" s="712"/>
      <c r="CJ33" s="712"/>
      <c r="CK33" s="712"/>
      <c r="CL33" s="712"/>
      <c r="CM33" s="712"/>
      <c r="CN33" s="712"/>
      <c r="CO33" s="712"/>
      <c r="CP33" s="712"/>
      <c r="CQ33" s="713"/>
      <c r="CR33" s="678">
        <v>19434765</v>
      </c>
      <c r="CS33" s="697"/>
      <c r="CT33" s="697"/>
      <c r="CU33" s="697"/>
      <c r="CV33" s="697"/>
      <c r="CW33" s="697"/>
      <c r="CX33" s="697"/>
      <c r="CY33" s="698"/>
      <c r="CZ33" s="681">
        <v>31.9</v>
      </c>
      <c r="DA33" s="699"/>
      <c r="DB33" s="699"/>
      <c r="DC33" s="700"/>
      <c r="DD33" s="684">
        <v>15164726</v>
      </c>
      <c r="DE33" s="697"/>
      <c r="DF33" s="697"/>
      <c r="DG33" s="697"/>
      <c r="DH33" s="697"/>
      <c r="DI33" s="697"/>
      <c r="DJ33" s="697"/>
      <c r="DK33" s="698"/>
      <c r="DL33" s="684">
        <v>10846292</v>
      </c>
      <c r="DM33" s="697"/>
      <c r="DN33" s="697"/>
      <c r="DO33" s="697"/>
      <c r="DP33" s="697"/>
      <c r="DQ33" s="697"/>
      <c r="DR33" s="697"/>
      <c r="DS33" s="697"/>
      <c r="DT33" s="697"/>
      <c r="DU33" s="697"/>
      <c r="DV33" s="698"/>
      <c r="DW33" s="681">
        <v>32.4</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261398</v>
      </c>
      <c r="S34" s="679"/>
      <c r="T34" s="679"/>
      <c r="U34" s="679"/>
      <c r="V34" s="679"/>
      <c r="W34" s="679"/>
      <c r="X34" s="679"/>
      <c r="Y34" s="680"/>
      <c r="Z34" s="715">
        <v>0.4</v>
      </c>
      <c r="AA34" s="715"/>
      <c r="AB34" s="715"/>
      <c r="AC34" s="715"/>
      <c r="AD34" s="716">
        <v>70469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6823068</v>
      </c>
      <c r="CS34" s="679"/>
      <c r="CT34" s="679"/>
      <c r="CU34" s="679"/>
      <c r="CV34" s="679"/>
      <c r="CW34" s="679"/>
      <c r="CX34" s="679"/>
      <c r="CY34" s="680"/>
      <c r="CZ34" s="681">
        <v>11.2</v>
      </c>
      <c r="DA34" s="699"/>
      <c r="DB34" s="699"/>
      <c r="DC34" s="700"/>
      <c r="DD34" s="684">
        <v>5790272</v>
      </c>
      <c r="DE34" s="679"/>
      <c r="DF34" s="679"/>
      <c r="DG34" s="679"/>
      <c r="DH34" s="679"/>
      <c r="DI34" s="679"/>
      <c r="DJ34" s="679"/>
      <c r="DK34" s="680"/>
      <c r="DL34" s="684">
        <v>5260181</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650673</v>
      </c>
      <c r="S35" s="679"/>
      <c r="T35" s="679"/>
      <c r="U35" s="679"/>
      <c r="V35" s="679"/>
      <c r="W35" s="679"/>
      <c r="X35" s="679"/>
      <c r="Y35" s="680"/>
      <c r="Z35" s="715">
        <v>1</v>
      </c>
      <c r="AA35" s="715"/>
      <c r="AB35" s="715"/>
      <c r="AC35" s="715"/>
      <c r="AD35" s="716" t="s">
        <v>237</v>
      </c>
      <c r="AE35" s="716"/>
      <c r="AF35" s="716"/>
      <c r="AG35" s="716"/>
      <c r="AH35" s="716"/>
      <c r="AI35" s="716"/>
      <c r="AJ35" s="716"/>
      <c r="AK35" s="716"/>
      <c r="AL35" s="681" t="s">
        <v>248</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676746</v>
      </c>
      <c r="CS35" s="697"/>
      <c r="CT35" s="697"/>
      <c r="CU35" s="697"/>
      <c r="CV35" s="697"/>
      <c r="CW35" s="697"/>
      <c r="CX35" s="697"/>
      <c r="CY35" s="698"/>
      <c r="CZ35" s="681">
        <v>1.1000000000000001</v>
      </c>
      <c r="DA35" s="699"/>
      <c r="DB35" s="699"/>
      <c r="DC35" s="700"/>
      <c r="DD35" s="684">
        <v>518318</v>
      </c>
      <c r="DE35" s="697"/>
      <c r="DF35" s="697"/>
      <c r="DG35" s="697"/>
      <c r="DH35" s="697"/>
      <c r="DI35" s="697"/>
      <c r="DJ35" s="697"/>
      <c r="DK35" s="698"/>
      <c r="DL35" s="684">
        <v>470203</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3072112</v>
      </c>
      <c r="S36" s="679"/>
      <c r="T36" s="679"/>
      <c r="U36" s="679"/>
      <c r="V36" s="679"/>
      <c r="W36" s="679"/>
      <c r="X36" s="679"/>
      <c r="Y36" s="680"/>
      <c r="Z36" s="715">
        <v>4.8</v>
      </c>
      <c r="AA36" s="715"/>
      <c r="AB36" s="715"/>
      <c r="AC36" s="715"/>
      <c r="AD36" s="716" t="s">
        <v>248</v>
      </c>
      <c r="AE36" s="716"/>
      <c r="AF36" s="716"/>
      <c r="AG36" s="716"/>
      <c r="AH36" s="716"/>
      <c r="AI36" s="716"/>
      <c r="AJ36" s="716"/>
      <c r="AK36" s="716"/>
      <c r="AL36" s="681" t="s">
        <v>248</v>
      </c>
      <c r="AM36" s="682"/>
      <c r="AN36" s="682"/>
      <c r="AO36" s="717"/>
      <c r="AP36" s="235"/>
      <c r="AQ36" s="730" t="s">
        <v>331</v>
      </c>
      <c r="AR36" s="731"/>
      <c r="AS36" s="731"/>
      <c r="AT36" s="731"/>
      <c r="AU36" s="731"/>
      <c r="AV36" s="731"/>
      <c r="AW36" s="731"/>
      <c r="AX36" s="731"/>
      <c r="AY36" s="732"/>
      <c r="AZ36" s="733">
        <v>5870825</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316200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4490040</v>
      </c>
      <c r="CS36" s="679"/>
      <c r="CT36" s="679"/>
      <c r="CU36" s="679"/>
      <c r="CV36" s="679"/>
      <c r="CW36" s="679"/>
      <c r="CX36" s="679"/>
      <c r="CY36" s="680"/>
      <c r="CZ36" s="681">
        <v>7.4</v>
      </c>
      <c r="DA36" s="699"/>
      <c r="DB36" s="699"/>
      <c r="DC36" s="700"/>
      <c r="DD36" s="684">
        <v>3077712</v>
      </c>
      <c r="DE36" s="679"/>
      <c r="DF36" s="679"/>
      <c r="DG36" s="679"/>
      <c r="DH36" s="679"/>
      <c r="DI36" s="679"/>
      <c r="DJ36" s="679"/>
      <c r="DK36" s="680"/>
      <c r="DL36" s="684">
        <v>1463961</v>
      </c>
      <c r="DM36" s="679"/>
      <c r="DN36" s="679"/>
      <c r="DO36" s="679"/>
      <c r="DP36" s="679"/>
      <c r="DQ36" s="679"/>
      <c r="DR36" s="679"/>
      <c r="DS36" s="679"/>
      <c r="DT36" s="679"/>
      <c r="DU36" s="679"/>
      <c r="DV36" s="680"/>
      <c r="DW36" s="681">
        <v>4.4000000000000004</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2672653</v>
      </c>
      <c r="S37" s="679"/>
      <c r="T37" s="679"/>
      <c r="U37" s="679"/>
      <c r="V37" s="679"/>
      <c r="W37" s="679"/>
      <c r="X37" s="679"/>
      <c r="Y37" s="680"/>
      <c r="Z37" s="715">
        <v>4.2</v>
      </c>
      <c r="AA37" s="715"/>
      <c r="AB37" s="715"/>
      <c r="AC37" s="715"/>
      <c r="AD37" s="716" t="s">
        <v>237</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653394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84742</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143866</v>
      </c>
      <c r="CS37" s="697"/>
      <c r="CT37" s="697"/>
      <c r="CU37" s="697"/>
      <c r="CV37" s="697"/>
      <c r="CW37" s="697"/>
      <c r="CX37" s="697"/>
      <c r="CY37" s="698"/>
      <c r="CZ37" s="681">
        <v>0.2</v>
      </c>
      <c r="DA37" s="699"/>
      <c r="DB37" s="699"/>
      <c r="DC37" s="700"/>
      <c r="DD37" s="684">
        <v>143866</v>
      </c>
      <c r="DE37" s="697"/>
      <c r="DF37" s="697"/>
      <c r="DG37" s="697"/>
      <c r="DH37" s="697"/>
      <c r="DI37" s="697"/>
      <c r="DJ37" s="697"/>
      <c r="DK37" s="698"/>
      <c r="DL37" s="684">
        <v>143866</v>
      </c>
      <c r="DM37" s="697"/>
      <c r="DN37" s="697"/>
      <c r="DO37" s="697"/>
      <c r="DP37" s="697"/>
      <c r="DQ37" s="697"/>
      <c r="DR37" s="697"/>
      <c r="DS37" s="697"/>
      <c r="DT37" s="697"/>
      <c r="DU37" s="697"/>
      <c r="DV37" s="698"/>
      <c r="DW37" s="681">
        <v>0.4</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741393</v>
      </c>
      <c r="S38" s="679"/>
      <c r="T38" s="679"/>
      <c r="U38" s="679"/>
      <c r="V38" s="679"/>
      <c r="W38" s="679"/>
      <c r="X38" s="679"/>
      <c r="Y38" s="680"/>
      <c r="Z38" s="715">
        <v>1.2</v>
      </c>
      <c r="AA38" s="715"/>
      <c r="AB38" s="715"/>
      <c r="AC38" s="715"/>
      <c r="AD38" s="716">
        <v>2372</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218629</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16332</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4900318</v>
      </c>
      <c r="CS38" s="679"/>
      <c r="CT38" s="679"/>
      <c r="CU38" s="679"/>
      <c r="CV38" s="679"/>
      <c r="CW38" s="679"/>
      <c r="CX38" s="679"/>
      <c r="CY38" s="680"/>
      <c r="CZ38" s="681">
        <v>8</v>
      </c>
      <c r="DA38" s="699"/>
      <c r="DB38" s="699"/>
      <c r="DC38" s="700"/>
      <c r="DD38" s="684">
        <v>3896506</v>
      </c>
      <c r="DE38" s="679"/>
      <c r="DF38" s="679"/>
      <c r="DG38" s="679"/>
      <c r="DH38" s="679"/>
      <c r="DI38" s="679"/>
      <c r="DJ38" s="679"/>
      <c r="DK38" s="680"/>
      <c r="DL38" s="684">
        <v>3640208</v>
      </c>
      <c r="DM38" s="679"/>
      <c r="DN38" s="679"/>
      <c r="DO38" s="679"/>
      <c r="DP38" s="679"/>
      <c r="DQ38" s="679"/>
      <c r="DR38" s="679"/>
      <c r="DS38" s="679"/>
      <c r="DT38" s="679"/>
      <c r="DU38" s="679"/>
      <c r="DV38" s="680"/>
      <c r="DW38" s="681">
        <v>10.9</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4761200</v>
      </c>
      <c r="S39" s="679"/>
      <c r="T39" s="679"/>
      <c r="U39" s="679"/>
      <c r="V39" s="679"/>
      <c r="W39" s="679"/>
      <c r="X39" s="679"/>
      <c r="Y39" s="680"/>
      <c r="Z39" s="715">
        <v>7.5</v>
      </c>
      <c r="AA39" s="715"/>
      <c r="AB39" s="715"/>
      <c r="AC39" s="715"/>
      <c r="AD39" s="716" t="s">
        <v>248</v>
      </c>
      <c r="AE39" s="716"/>
      <c r="AF39" s="716"/>
      <c r="AG39" s="716"/>
      <c r="AH39" s="716"/>
      <c r="AI39" s="716"/>
      <c r="AJ39" s="716"/>
      <c r="AK39" s="716"/>
      <c r="AL39" s="681" t="s">
        <v>248</v>
      </c>
      <c r="AM39" s="682"/>
      <c r="AN39" s="682"/>
      <c r="AO39" s="717"/>
      <c r="AQ39" s="718" t="s">
        <v>343</v>
      </c>
      <c r="AR39" s="719"/>
      <c r="AS39" s="719"/>
      <c r="AT39" s="719"/>
      <c r="AU39" s="719"/>
      <c r="AV39" s="719"/>
      <c r="AW39" s="719"/>
      <c r="AX39" s="719"/>
      <c r="AY39" s="720"/>
      <c r="AZ39" s="678">
        <v>64792</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25395</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2420669</v>
      </c>
      <c r="CS39" s="697"/>
      <c r="CT39" s="697"/>
      <c r="CU39" s="697"/>
      <c r="CV39" s="697"/>
      <c r="CW39" s="697"/>
      <c r="CX39" s="697"/>
      <c r="CY39" s="698"/>
      <c r="CZ39" s="681">
        <v>4</v>
      </c>
      <c r="DA39" s="699"/>
      <c r="DB39" s="699"/>
      <c r="DC39" s="700"/>
      <c r="DD39" s="684">
        <v>1819627</v>
      </c>
      <c r="DE39" s="697"/>
      <c r="DF39" s="697"/>
      <c r="DG39" s="697"/>
      <c r="DH39" s="697"/>
      <c r="DI39" s="697"/>
      <c r="DJ39" s="697"/>
      <c r="DK39" s="698"/>
      <c r="DL39" s="684" t="s">
        <v>248</v>
      </c>
      <c r="DM39" s="697"/>
      <c r="DN39" s="697"/>
      <c r="DO39" s="697"/>
      <c r="DP39" s="697"/>
      <c r="DQ39" s="697"/>
      <c r="DR39" s="697"/>
      <c r="DS39" s="697"/>
      <c r="DT39" s="697"/>
      <c r="DU39" s="697"/>
      <c r="DV39" s="698"/>
      <c r="DW39" s="681" t="s">
        <v>248</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248</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v>26252</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92</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123924</v>
      </c>
      <c r="CS40" s="679"/>
      <c r="CT40" s="679"/>
      <c r="CU40" s="679"/>
      <c r="CV40" s="679"/>
      <c r="CW40" s="679"/>
      <c r="CX40" s="679"/>
      <c r="CY40" s="680"/>
      <c r="CZ40" s="681">
        <v>0.2</v>
      </c>
      <c r="DA40" s="699"/>
      <c r="DB40" s="699"/>
      <c r="DC40" s="700"/>
      <c r="DD40" s="684">
        <v>62291</v>
      </c>
      <c r="DE40" s="679"/>
      <c r="DF40" s="679"/>
      <c r="DG40" s="679"/>
      <c r="DH40" s="679"/>
      <c r="DI40" s="679"/>
      <c r="DJ40" s="679"/>
      <c r="DK40" s="680"/>
      <c r="DL40" s="684">
        <v>11739</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1413000</v>
      </c>
      <c r="S41" s="679"/>
      <c r="T41" s="679"/>
      <c r="U41" s="679"/>
      <c r="V41" s="679"/>
      <c r="W41" s="679"/>
      <c r="X41" s="679"/>
      <c r="Y41" s="680"/>
      <c r="Z41" s="715">
        <v>2.2000000000000002</v>
      </c>
      <c r="AA41" s="715"/>
      <c r="AB41" s="715"/>
      <c r="AC41" s="715"/>
      <c r="AD41" s="716" t="s">
        <v>237</v>
      </c>
      <c r="AE41" s="716"/>
      <c r="AF41" s="716"/>
      <c r="AG41" s="716"/>
      <c r="AH41" s="716"/>
      <c r="AI41" s="716"/>
      <c r="AJ41" s="716"/>
      <c r="AK41" s="716"/>
      <c r="AL41" s="681" t="s">
        <v>248</v>
      </c>
      <c r="AM41" s="682"/>
      <c r="AN41" s="682"/>
      <c r="AO41" s="717"/>
      <c r="AQ41" s="718" t="s">
        <v>352</v>
      </c>
      <c r="AR41" s="719"/>
      <c r="AS41" s="719"/>
      <c r="AT41" s="719"/>
      <c r="AU41" s="719"/>
      <c r="AV41" s="719"/>
      <c r="AW41" s="719"/>
      <c r="AX41" s="719"/>
      <c r="AY41" s="720"/>
      <c r="AZ41" s="678">
        <v>1237409</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237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63577336</v>
      </c>
      <c r="S42" s="701"/>
      <c r="T42" s="701"/>
      <c r="U42" s="701"/>
      <c r="V42" s="701"/>
      <c r="W42" s="701"/>
      <c r="X42" s="701"/>
      <c r="Y42" s="703"/>
      <c r="Z42" s="704">
        <v>100</v>
      </c>
      <c r="AA42" s="704"/>
      <c r="AB42" s="704"/>
      <c r="AC42" s="704"/>
      <c r="AD42" s="705">
        <v>32067830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3670349</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420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9451334</v>
      </c>
      <c r="CS42" s="679"/>
      <c r="CT42" s="679"/>
      <c r="CU42" s="679"/>
      <c r="CV42" s="679"/>
      <c r="CW42" s="679"/>
      <c r="CX42" s="679"/>
      <c r="CY42" s="680"/>
      <c r="CZ42" s="681">
        <v>15.5</v>
      </c>
      <c r="DA42" s="682"/>
      <c r="DB42" s="682"/>
      <c r="DC42" s="683"/>
      <c r="DD42" s="684">
        <v>2809575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427415</v>
      </c>
      <c r="CS43" s="697"/>
      <c r="CT43" s="697"/>
      <c r="CU43" s="697"/>
      <c r="CV43" s="697"/>
      <c r="CW43" s="697"/>
      <c r="CX43" s="697"/>
      <c r="CY43" s="698"/>
      <c r="CZ43" s="681">
        <v>0.7</v>
      </c>
      <c r="DA43" s="699"/>
      <c r="DB43" s="699"/>
      <c r="DC43" s="700"/>
      <c r="DD43" s="684">
        <v>427415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8923472</v>
      </c>
      <c r="CS44" s="679"/>
      <c r="CT44" s="679"/>
      <c r="CU44" s="679"/>
      <c r="CV44" s="679"/>
      <c r="CW44" s="679"/>
      <c r="CX44" s="679"/>
      <c r="CY44" s="680"/>
      <c r="CZ44" s="681">
        <v>14.6</v>
      </c>
      <c r="DA44" s="682"/>
      <c r="DB44" s="682"/>
      <c r="DC44" s="683"/>
      <c r="DD44" s="684">
        <v>2442155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3451594</v>
      </c>
      <c r="CS45" s="697"/>
      <c r="CT45" s="697"/>
      <c r="CU45" s="697"/>
      <c r="CV45" s="697"/>
      <c r="CW45" s="697"/>
      <c r="CX45" s="697"/>
      <c r="CY45" s="698"/>
      <c r="CZ45" s="681">
        <v>5.7</v>
      </c>
      <c r="DA45" s="699"/>
      <c r="DB45" s="699"/>
      <c r="DC45" s="700"/>
      <c r="DD45" s="684">
        <v>316933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5203795</v>
      </c>
      <c r="CS46" s="679"/>
      <c r="CT46" s="679"/>
      <c r="CU46" s="679"/>
      <c r="CV46" s="679"/>
      <c r="CW46" s="679"/>
      <c r="CX46" s="679"/>
      <c r="CY46" s="680"/>
      <c r="CZ46" s="681">
        <v>8.5</v>
      </c>
      <c r="DA46" s="682"/>
      <c r="DB46" s="682"/>
      <c r="DC46" s="683"/>
      <c r="DD46" s="684">
        <v>2120529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527862</v>
      </c>
      <c r="CS47" s="697"/>
      <c r="CT47" s="697"/>
      <c r="CU47" s="697"/>
      <c r="CV47" s="697"/>
      <c r="CW47" s="697"/>
      <c r="CX47" s="697"/>
      <c r="CY47" s="698"/>
      <c r="CZ47" s="681">
        <v>0.9</v>
      </c>
      <c r="DA47" s="699"/>
      <c r="DB47" s="699"/>
      <c r="DC47" s="700"/>
      <c r="DD47" s="684">
        <v>367420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248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60944660</v>
      </c>
      <c r="CS49" s="663"/>
      <c r="CT49" s="663"/>
      <c r="CU49" s="663"/>
      <c r="CV49" s="663"/>
      <c r="CW49" s="663"/>
      <c r="CX49" s="663"/>
      <c r="CY49" s="664"/>
      <c r="CZ49" s="665">
        <v>100</v>
      </c>
      <c r="DA49" s="666"/>
      <c r="DB49" s="666"/>
      <c r="DC49" s="667"/>
      <c r="DD49" s="668">
        <v>37980121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KfhW1g4mViTxBQExwk5PqVgEcn2+zd/sYqKN5DLAdebXyoP5hucb4IgVlf7Z76vt0hKNA9OHVVrKXdatkBvQA==" saltValue="IS3ExnD5dugoMK52qbsJ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2" t="s">
        <v>391</v>
      </c>
      <c r="C7" s="1143"/>
      <c r="D7" s="1143"/>
      <c r="E7" s="1143"/>
      <c r="F7" s="1143"/>
      <c r="G7" s="1143"/>
      <c r="H7" s="1143"/>
      <c r="I7" s="1143"/>
      <c r="J7" s="1143"/>
      <c r="K7" s="1143"/>
      <c r="L7" s="1143"/>
      <c r="M7" s="1143"/>
      <c r="N7" s="1143"/>
      <c r="O7" s="1143"/>
      <c r="P7" s="1144"/>
      <c r="Q7" s="1197">
        <v>63592</v>
      </c>
      <c r="R7" s="1198"/>
      <c r="S7" s="1198"/>
      <c r="T7" s="1198"/>
      <c r="U7" s="1198"/>
      <c r="V7" s="1198">
        <v>60959</v>
      </c>
      <c r="W7" s="1198"/>
      <c r="X7" s="1198"/>
      <c r="Y7" s="1198"/>
      <c r="Z7" s="1198"/>
      <c r="AA7" s="1198">
        <v>2633</v>
      </c>
      <c r="AB7" s="1198"/>
      <c r="AC7" s="1198"/>
      <c r="AD7" s="1198"/>
      <c r="AE7" s="1199"/>
      <c r="AF7" s="1200">
        <v>1964</v>
      </c>
      <c r="AG7" s="1201"/>
      <c r="AH7" s="1201"/>
      <c r="AI7" s="1201"/>
      <c r="AJ7" s="1202"/>
      <c r="AK7" s="1184">
        <v>3072</v>
      </c>
      <c r="AL7" s="1185"/>
      <c r="AM7" s="1185"/>
      <c r="AN7" s="1185"/>
      <c r="AO7" s="1185"/>
      <c r="AP7" s="1185">
        <v>54302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617</v>
      </c>
      <c r="BS7" s="1188" t="s">
        <v>614</v>
      </c>
      <c r="BT7" s="1189"/>
      <c r="BU7" s="1189"/>
      <c r="BV7" s="1189"/>
      <c r="BW7" s="1189"/>
      <c r="BX7" s="1189"/>
      <c r="BY7" s="1189"/>
      <c r="BZ7" s="1189"/>
      <c r="CA7" s="1189"/>
      <c r="CB7" s="1189"/>
      <c r="CC7" s="1189"/>
      <c r="CD7" s="1189"/>
      <c r="CE7" s="1189"/>
      <c r="CF7" s="1189"/>
      <c r="CG7" s="1190"/>
      <c r="CH7" s="1181" t="s">
        <v>621</v>
      </c>
      <c r="CI7" s="1182"/>
      <c r="CJ7" s="1182"/>
      <c r="CK7" s="1182"/>
      <c r="CL7" s="1183"/>
      <c r="CM7" s="1181">
        <v>520</v>
      </c>
      <c r="CN7" s="1182"/>
      <c r="CO7" s="1182"/>
      <c r="CP7" s="1182"/>
      <c r="CQ7" s="1183"/>
      <c r="CR7" s="1181">
        <v>10</v>
      </c>
      <c r="CS7" s="1182"/>
      <c r="CT7" s="1182"/>
      <c r="CU7" s="1182"/>
      <c r="CV7" s="1183"/>
      <c r="CW7" s="1181">
        <v>0</v>
      </c>
      <c r="CX7" s="1182"/>
      <c r="CY7" s="1182"/>
      <c r="CZ7" s="1182"/>
      <c r="DA7" s="1183"/>
      <c r="DB7" s="1181" t="s">
        <v>618</v>
      </c>
      <c r="DC7" s="1182"/>
      <c r="DD7" s="1182"/>
      <c r="DE7" s="1182"/>
      <c r="DF7" s="1183"/>
      <c r="DG7" s="1181" t="s">
        <v>535</v>
      </c>
      <c r="DH7" s="1182"/>
      <c r="DI7" s="1182"/>
      <c r="DJ7" s="1182"/>
      <c r="DK7" s="1183"/>
      <c r="DL7" s="1181" t="s">
        <v>535</v>
      </c>
      <c r="DM7" s="1182"/>
      <c r="DN7" s="1182"/>
      <c r="DO7" s="1182"/>
      <c r="DP7" s="1183"/>
      <c r="DQ7" s="1181" t="s">
        <v>535</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615</v>
      </c>
      <c r="BT8" s="1108"/>
      <c r="BU8" s="1108"/>
      <c r="BV8" s="1108"/>
      <c r="BW8" s="1108"/>
      <c r="BX8" s="1108"/>
      <c r="BY8" s="1108"/>
      <c r="BZ8" s="1108"/>
      <c r="CA8" s="1108"/>
      <c r="CB8" s="1108"/>
      <c r="CC8" s="1108"/>
      <c r="CD8" s="1108"/>
      <c r="CE8" s="1108"/>
      <c r="CF8" s="1108"/>
      <c r="CG8" s="1109"/>
      <c r="CH8" s="1082" t="s">
        <v>621</v>
      </c>
      <c r="CI8" s="1083"/>
      <c r="CJ8" s="1083"/>
      <c r="CK8" s="1083"/>
      <c r="CL8" s="1084"/>
      <c r="CM8" s="1082">
        <v>54</v>
      </c>
      <c r="CN8" s="1083"/>
      <c r="CO8" s="1083"/>
      <c r="CP8" s="1083"/>
      <c r="CQ8" s="1084"/>
      <c r="CR8" s="1082">
        <v>50</v>
      </c>
      <c r="CS8" s="1083"/>
      <c r="CT8" s="1083"/>
      <c r="CU8" s="1083"/>
      <c r="CV8" s="1084"/>
      <c r="CW8" s="1082">
        <v>53</v>
      </c>
      <c r="CX8" s="1083"/>
      <c r="CY8" s="1083"/>
      <c r="CZ8" s="1083"/>
      <c r="DA8" s="1084"/>
      <c r="DB8" s="1082" t="s">
        <v>535</v>
      </c>
      <c r="DC8" s="1083"/>
      <c r="DD8" s="1083"/>
      <c r="DE8" s="1083"/>
      <c r="DF8" s="1084"/>
      <c r="DG8" s="1082" t="s">
        <v>535</v>
      </c>
      <c r="DH8" s="1083"/>
      <c r="DI8" s="1083"/>
      <c r="DJ8" s="1083"/>
      <c r="DK8" s="1084"/>
      <c r="DL8" s="1082" t="s">
        <v>535</v>
      </c>
      <c r="DM8" s="1083"/>
      <c r="DN8" s="1083"/>
      <c r="DO8" s="1083"/>
      <c r="DP8" s="1084"/>
      <c r="DQ8" s="1082" t="s">
        <v>535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616</v>
      </c>
      <c r="BT9" s="1108"/>
      <c r="BU9" s="1108"/>
      <c r="BV9" s="1108"/>
      <c r="BW9" s="1108"/>
      <c r="BX9" s="1108"/>
      <c r="BY9" s="1108"/>
      <c r="BZ9" s="1108"/>
      <c r="CA9" s="1108"/>
      <c r="CB9" s="1108"/>
      <c r="CC9" s="1108"/>
      <c r="CD9" s="1108"/>
      <c r="CE9" s="1108"/>
      <c r="CF9" s="1108"/>
      <c r="CG9" s="1109"/>
      <c r="CH9" s="1082">
        <v>7</v>
      </c>
      <c r="CI9" s="1083"/>
      <c r="CJ9" s="1083"/>
      <c r="CK9" s="1083"/>
      <c r="CL9" s="1084"/>
      <c r="CM9" s="1082">
        <v>88</v>
      </c>
      <c r="CN9" s="1083"/>
      <c r="CO9" s="1083"/>
      <c r="CP9" s="1083"/>
      <c r="CQ9" s="1084"/>
      <c r="CR9" s="1082">
        <v>118</v>
      </c>
      <c r="CS9" s="1083"/>
      <c r="CT9" s="1083"/>
      <c r="CU9" s="1083"/>
      <c r="CV9" s="1084"/>
      <c r="CW9" s="1082">
        <v>0</v>
      </c>
      <c r="CX9" s="1083"/>
      <c r="CY9" s="1083"/>
      <c r="CZ9" s="1083"/>
      <c r="DA9" s="1084"/>
      <c r="DB9" s="1082" t="s">
        <v>535</v>
      </c>
      <c r="DC9" s="1083"/>
      <c r="DD9" s="1083"/>
      <c r="DE9" s="1083"/>
      <c r="DF9" s="1084"/>
      <c r="DG9" s="1082" t="s">
        <v>535</v>
      </c>
      <c r="DH9" s="1083"/>
      <c r="DI9" s="1083"/>
      <c r="DJ9" s="1083"/>
      <c r="DK9" s="1084"/>
      <c r="DL9" s="1082" t="s">
        <v>535</v>
      </c>
      <c r="DM9" s="1083"/>
      <c r="DN9" s="1083"/>
      <c r="DO9" s="1083"/>
      <c r="DP9" s="1084"/>
      <c r="DQ9" s="1082" t="s">
        <v>535</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63592</v>
      </c>
      <c r="R23" s="1162"/>
      <c r="S23" s="1162"/>
      <c r="T23" s="1162"/>
      <c r="U23" s="1162"/>
      <c r="V23" s="1162">
        <v>60959</v>
      </c>
      <c r="W23" s="1162"/>
      <c r="X23" s="1162"/>
      <c r="Y23" s="1162"/>
      <c r="Z23" s="1162"/>
      <c r="AA23" s="1162">
        <v>2633</v>
      </c>
      <c r="AB23" s="1162"/>
      <c r="AC23" s="1162"/>
      <c r="AD23" s="1162"/>
      <c r="AE23" s="1163"/>
      <c r="AF23" s="1164">
        <v>1964</v>
      </c>
      <c r="AG23" s="1162"/>
      <c r="AH23" s="1162"/>
      <c r="AI23" s="1162"/>
      <c r="AJ23" s="1165"/>
      <c r="AK23" s="1166"/>
      <c r="AL23" s="1167"/>
      <c r="AM23" s="1167"/>
      <c r="AN23" s="1167"/>
      <c r="AO23" s="1167"/>
      <c r="AP23" s="1162">
        <v>54302</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406</v>
      </c>
      <c r="C28" s="1143"/>
      <c r="D28" s="1143"/>
      <c r="E28" s="1143"/>
      <c r="F28" s="1143"/>
      <c r="G28" s="1143"/>
      <c r="H28" s="1143"/>
      <c r="I28" s="1143"/>
      <c r="J28" s="1143"/>
      <c r="K28" s="1143"/>
      <c r="L28" s="1143"/>
      <c r="M28" s="1143"/>
      <c r="N28" s="1143"/>
      <c r="O28" s="1143"/>
      <c r="P28" s="1144"/>
      <c r="Q28" s="1145">
        <v>15044</v>
      </c>
      <c r="R28" s="1146"/>
      <c r="S28" s="1146"/>
      <c r="T28" s="1146"/>
      <c r="U28" s="1146"/>
      <c r="V28" s="1146">
        <v>14728</v>
      </c>
      <c r="W28" s="1146"/>
      <c r="X28" s="1146"/>
      <c r="Y28" s="1146"/>
      <c r="Z28" s="1146"/>
      <c r="AA28" s="1146">
        <v>316</v>
      </c>
      <c r="AB28" s="1146"/>
      <c r="AC28" s="1146"/>
      <c r="AD28" s="1146"/>
      <c r="AE28" s="1147"/>
      <c r="AF28" s="1148">
        <v>316</v>
      </c>
      <c r="AG28" s="1146"/>
      <c r="AH28" s="1146"/>
      <c r="AI28" s="1146"/>
      <c r="AJ28" s="1149"/>
      <c r="AK28" s="1150">
        <v>1237</v>
      </c>
      <c r="AL28" s="1151"/>
      <c r="AM28" s="1151"/>
      <c r="AN28" s="1151"/>
      <c r="AO28" s="1151"/>
      <c r="AP28" s="1073" t="s">
        <v>607</v>
      </c>
      <c r="AQ28" s="1064"/>
      <c r="AR28" s="1064"/>
      <c r="AS28" s="1064"/>
      <c r="AT28" s="1064"/>
      <c r="AU28" s="1073" t="s">
        <v>607</v>
      </c>
      <c r="AV28" s="1064"/>
      <c r="AW28" s="1064"/>
      <c r="AX28" s="1064"/>
      <c r="AY28" s="1064"/>
      <c r="AZ28" s="1139"/>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11297</v>
      </c>
      <c r="R29" s="1137"/>
      <c r="S29" s="1137"/>
      <c r="T29" s="1137"/>
      <c r="U29" s="1137"/>
      <c r="V29" s="1137">
        <v>11017</v>
      </c>
      <c r="W29" s="1137"/>
      <c r="X29" s="1137"/>
      <c r="Y29" s="1137"/>
      <c r="Z29" s="1137"/>
      <c r="AA29" s="1137">
        <v>280</v>
      </c>
      <c r="AB29" s="1137"/>
      <c r="AC29" s="1137"/>
      <c r="AD29" s="1137"/>
      <c r="AE29" s="1138"/>
      <c r="AF29" s="1112">
        <v>280</v>
      </c>
      <c r="AG29" s="1113"/>
      <c r="AH29" s="1113"/>
      <c r="AI29" s="1113"/>
      <c r="AJ29" s="1114"/>
      <c r="AK29" s="1073">
        <v>1791</v>
      </c>
      <c r="AL29" s="1064"/>
      <c r="AM29" s="1064"/>
      <c r="AN29" s="1064"/>
      <c r="AO29" s="1064"/>
      <c r="AP29" s="1073" t="s">
        <v>607</v>
      </c>
      <c r="AQ29" s="1064"/>
      <c r="AR29" s="1064"/>
      <c r="AS29" s="1064"/>
      <c r="AT29" s="1064"/>
      <c r="AU29" s="1073" t="s">
        <v>607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1378</v>
      </c>
      <c r="R30" s="1137"/>
      <c r="S30" s="1137"/>
      <c r="T30" s="1137"/>
      <c r="U30" s="1137"/>
      <c r="V30" s="1137">
        <v>1372</v>
      </c>
      <c r="W30" s="1137"/>
      <c r="X30" s="1137"/>
      <c r="Y30" s="1137"/>
      <c r="Z30" s="1137"/>
      <c r="AA30" s="1137">
        <v>6</v>
      </c>
      <c r="AB30" s="1137"/>
      <c r="AC30" s="1137"/>
      <c r="AD30" s="1137"/>
      <c r="AE30" s="1138"/>
      <c r="AF30" s="1112">
        <v>6</v>
      </c>
      <c r="AG30" s="1113"/>
      <c r="AH30" s="1113"/>
      <c r="AI30" s="1113"/>
      <c r="AJ30" s="1114"/>
      <c r="AK30" s="1073">
        <v>448</v>
      </c>
      <c r="AL30" s="1064"/>
      <c r="AM30" s="1064"/>
      <c r="AN30" s="1064"/>
      <c r="AO30" s="1064"/>
      <c r="AP30" s="1073" t="s">
        <v>607</v>
      </c>
      <c r="AQ30" s="1064"/>
      <c r="AR30" s="1064"/>
      <c r="AS30" s="1064"/>
      <c r="AT30" s="1064"/>
      <c r="AU30" s="1073" t="s">
        <v>607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22</v>
      </c>
      <c r="R31" s="1137"/>
      <c r="S31" s="1137"/>
      <c r="T31" s="1137"/>
      <c r="U31" s="1137"/>
      <c r="V31" s="1137">
        <v>11</v>
      </c>
      <c r="W31" s="1137"/>
      <c r="X31" s="1137"/>
      <c r="Y31" s="1137"/>
      <c r="Z31" s="1137"/>
      <c r="AA31" s="1137">
        <v>11</v>
      </c>
      <c r="AB31" s="1137"/>
      <c r="AC31" s="1137"/>
      <c r="AD31" s="1137"/>
      <c r="AE31" s="1138"/>
      <c r="AF31" s="1112">
        <v>11</v>
      </c>
      <c r="AG31" s="1113"/>
      <c r="AH31" s="1113"/>
      <c r="AI31" s="1113"/>
      <c r="AJ31" s="1114"/>
      <c r="AK31" s="1073" t="s">
        <v>607</v>
      </c>
      <c r="AL31" s="1064"/>
      <c r="AM31" s="1064"/>
      <c r="AN31" s="1064"/>
      <c r="AO31" s="1064"/>
      <c r="AP31" s="1073" t="s">
        <v>607</v>
      </c>
      <c r="AQ31" s="1064"/>
      <c r="AR31" s="1064"/>
      <c r="AS31" s="1064"/>
      <c r="AT31" s="1064"/>
      <c r="AU31" s="1073" t="s">
        <v>607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2217</v>
      </c>
      <c r="R32" s="1137"/>
      <c r="S32" s="1137"/>
      <c r="T32" s="1137"/>
      <c r="U32" s="1137"/>
      <c r="V32" s="1137">
        <v>1684</v>
      </c>
      <c r="W32" s="1137"/>
      <c r="X32" s="1137"/>
      <c r="Y32" s="1137"/>
      <c r="Z32" s="1137"/>
      <c r="AA32" s="1137">
        <v>533</v>
      </c>
      <c r="AB32" s="1137"/>
      <c r="AC32" s="1137"/>
      <c r="AD32" s="1137"/>
      <c r="AE32" s="1138"/>
      <c r="AF32" s="1112">
        <v>3733</v>
      </c>
      <c r="AG32" s="1113"/>
      <c r="AH32" s="1113"/>
      <c r="AI32" s="1113"/>
      <c r="AJ32" s="1114"/>
      <c r="AK32" s="1073">
        <v>13</v>
      </c>
      <c r="AL32" s="1064"/>
      <c r="AM32" s="1064"/>
      <c r="AN32" s="1064"/>
      <c r="AO32" s="1064"/>
      <c r="AP32" s="1064">
        <v>1453</v>
      </c>
      <c r="AQ32" s="1064"/>
      <c r="AR32" s="1064"/>
      <c r="AS32" s="1064"/>
      <c r="AT32" s="1064"/>
      <c r="AU32" s="1064">
        <v>318</v>
      </c>
      <c r="AV32" s="1064"/>
      <c r="AW32" s="1064"/>
      <c r="AX32" s="1064"/>
      <c r="AY32" s="1064"/>
      <c r="AZ32" s="1073" t="s">
        <v>607</v>
      </c>
      <c r="BA32" s="1064"/>
      <c r="BB32" s="1064"/>
      <c r="BC32" s="1064"/>
      <c r="BD32" s="1064"/>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24</v>
      </c>
      <c r="R33" s="1137"/>
      <c r="S33" s="1137"/>
      <c r="T33" s="1137"/>
      <c r="U33" s="1137"/>
      <c r="V33" s="1137">
        <v>22</v>
      </c>
      <c r="W33" s="1137"/>
      <c r="X33" s="1137"/>
      <c r="Y33" s="1137"/>
      <c r="Z33" s="1137"/>
      <c r="AA33" s="1137">
        <v>2</v>
      </c>
      <c r="AB33" s="1137"/>
      <c r="AC33" s="1137"/>
      <c r="AD33" s="1137"/>
      <c r="AE33" s="1138"/>
      <c r="AF33" s="1112">
        <v>44</v>
      </c>
      <c r="AG33" s="1113"/>
      <c r="AH33" s="1113"/>
      <c r="AI33" s="1113"/>
      <c r="AJ33" s="1114"/>
      <c r="AK33" s="1073">
        <v>3</v>
      </c>
      <c r="AL33" s="1064"/>
      <c r="AM33" s="1064"/>
      <c r="AN33" s="1064"/>
      <c r="AO33" s="1064"/>
      <c r="AP33" s="1073" t="s">
        <v>607</v>
      </c>
      <c r="AQ33" s="1064"/>
      <c r="AR33" s="1064"/>
      <c r="AS33" s="1064"/>
      <c r="AT33" s="1064"/>
      <c r="AU33" s="1073" t="s">
        <v>607</v>
      </c>
      <c r="AV33" s="1064"/>
      <c r="AW33" s="1064"/>
      <c r="AX33" s="1064"/>
      <c r="AY33" s="1064"/>
      <c r="AZ33" s="1073" t="s">
        <v>607</v>
      </c>
      <c r="BA33" s="1064"/>
      <c r="BB33" s="1064"/>
      <c r="BC33" s="1064"/>
      <c r="BD33" s="1064"/>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5804</v>
      </c>
      <c r="R34" s="1137"/>
      <c r="S34" s="1137"/>
      <c r="T34" s="1137"/>
      <c r="U34" s="1137"/>
      <c r="V34" s="1137">
        <v>5717</v>
      </c>
      <c r="W34" s="1137"/>
      <c r="X34" s="1137"/>
      <c r="Y34" s="1137"/>
      <c r="Z34" s="1137"/>
      <c r="AA34" s="1137">
        <v>87</v>
      </c>
      <c r="AB34" s="1137"/>
      <c r="AC34" s="1137"/>
      <c r="AD34" s="1137"/>
      <c r="AE34" s="1138"/>
      <c r="AF34" s="1112">
        <v>2602</v>
      </c>
      <c r="AG34" s="1113"/>
      <c r="AH34" s="1113"/>
      <c r="AI34" s="1113"/>
      <c r="AJ34" s="1114"/>
      <c r="AK34" s="1073">
        <v>144</v>
      </c>
      <c r="AL34" s="1064"/>
      <c r="AM34" s="1064"/>
      <c r="AN34" s="1064"/>
      <c r="AO34" s="1064"/>
      <c r="AP34" s="1064">
        <v>1094</v>
      </c>
      <c r="AQ34" s="1064"/>
      <c r="AR34" s="1064"/>
      <c r="AS34" s="1064"/>
      <c r="AT34" s="1064"/>
      <c r="AU34" s="1064">
        <v>818</v>
      </c>
      <c r="AV34" s="1064"/>
      <c r="AW34" s="1064"/>
      <c r="AX34" s="1064"/>
      <c r="AY34" s="1064"/>
      <c r="AZ34" s="1073" t="s">
        <v>607</v>
      </c>
      <c r="BA34" s="1064"/>
      <c r="BB34" s="1064"/>
      <c r="BC34" s="1064"/>
      <c r="BD34" s="1064"/>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416</v>
      </c>
      <c r="C35" s="1131"/>
      <c r="D35" s="1131"/>
      <c r="E35" s="1131"/>
      <c r="F35" s="1131"/>
      <c r="G35" s="1131"/>
      <c r="H35" s="1131"/>
      <c r="I35" s="1131"/>
      <c r="J35" s="1131"/>
      <c r="K35" s="1131"/>
      <c r="L35" s="1131"/>
      <c r="M35" s="1131"/>
      <c r="N35" s="1131"/>
      <c r="O35" s="1131"/>
      <c r="P35" s="1132"/>
      <c r="Q35" s="1136">
        <v>1391</v>
      </c>
      <c r="R35" s="1137"/>
      <c r="S35" s="1137"/>
      <c r="T35" s="1137"/>
      <c r="U35" s="1137"/>
      <c r="V35" s="1137">
        <v>1256</v>
      </c>
      <c r="W35" s="1137"/>
      <c r="X35" s="1137"/>
      <c r="Y35" s="1137"/>
      <c r="Z35" s="1137"/>
      <c r="AA35" s="1137">
        <v>135</v>
      </c>
      <c r="AB35" s="1137"/>
      <c r="AC35" s="1137"/>
      <c r="AD35" s="1137"/>
      <c r="AE35" s="1138"/>
      <c r="AF35" s="1112">
        <v>195</v>
      </c>
      <c r="AG35" s="1113"/>
      <c r="AH35" s="1113"/>
      <c r="AI35" s="1113"/>
      <c r="AJ35" s="1114"/>
      <c r="AK35" s="1073">
        <v>423</v>
      </c>
      <c r="AL35" s="1064"/>
      <c r="AM35" s="1064"/>
      <c r="AN35" s="1064"/>
      <c r="AO35" s="1064"/>
      <c r="AP35" s="1064">
        <v>7067</v>
      </c>
      <c r="AQ35" s="1064"/>
      <c r="AR35" s="1064"/>
      <c r="AS35" s="1064"/>
      <c r="AT35" s="1064"/>
      <c r="AU35" s="1064">
        <v>5251</v>
      </c>
      <c r="AV35" s="1064"/>
      <c r="AW35" s="1064"/>
      <c r="AX35" s="1064"/>
      <c r="AY35" s="1064"/>
      <c r="AZ35" s="1073" t="s">
        <v>607</v>
      </c>
      <c r="BA35" s="1064"/>
      <c r="BB35" s="1064"/>
      <c r="BC35" s="1064"/>
      <c r="BD35" s="1064"/>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418</v>
      </c>
      <c r="C36" s="1131"/>
      <c r="D36" s="1131"/>
      <c r="E36" s="1131"/>
      <c r="F36" s="1131"/>
      <c r="G36" s="1131"/>
      <c r="H36" s="1131"/>
      <c r="I36" s="1131"/>
      <c r="J36" s="1131"/>
      <c r="K36" s="1131"/>
      <c r="L36" s="1131"/>
      <c r="M36" s="1131"/>
      <c r="N36" s="1131"/>
      <c r="O36" s="1131"/>
      <c r="P36" s="1132"/>
      <c r="Q36" s="1136">
        <v>71</v>
      </c>
      <c r="R36" s="1137"/>
      <c r="S36" s="1137"/>
      <c r="T36" s="1137"/>
      <c r="U36" s="1137"/>
      <c r="V36" s="1137">
        <v>67</v>
      </c>
      <c r="W36" s="1137"/>
      <c r="X36" s="1137"/>
      <c r="Y36" s="1137"/>
      <c r="Z36" s="1137"/>
      <c r="AA36" s="1137">
        <v>4</v>
      </c>
      <c r="AB36" s="1137"/>
      <c r="AC36" s="1137"/>
      <c r="AD36" s="1137"/>
      <c r="AE36" s="1138"/>
      <c r="AF36" s="1112">
        <v>4</v>
      </c>
      <c r="AG36" s="1113"/>
      <c r="AH36" s="1113"/>
      <c r="AI36" s="1113"/>
      <c r="AJ36" s="1114"/>
      <c r="AK36" s="1073">
        <v>4</v>
      </c>
      <c r="AL36" s="1064"/>
      <c r="AM36" s="1064"/>
      <c r="AN36" s="1064"/>
      <c r="AO36" s="1064"/>
      <c r="AP36" s="1073" t="s">
        <v>607</v>
      </c>
      <c r="AQ36" s="1064"/>
      <c r="AR36" s="1064"/>
      <c r="AS36" s="1064"/>
      <c r="AT36" s="1064"/>
      <c r="AU36" s="1073" t="s">
        <v>607</v>
      </c>
      <c r="AV36" s="1064"/>
      <c r="AW36" s="1064"/>
      <c r="AX36" s="1064"/>
      <c r="AY36" s="1064"/>
      <c r="AZ36" s="1073" t="s">
        <v>607</v>
      </c>
      <c r="BA36" s="1064"/>
      <c r="BB36" s="1064"/>
      <c r="BC36" s="1064"/>
      <c r="BD36" s="1064"/>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7192</v>
      </c>
      <c r="AG63" s="1052"/>
      <c r="AH63" s="1052"/>
      <c r="AI63" s="1052"/>
      <c r="AJ63" s="1123"/>
      <c r="AK63" s="1124"/>
      <c r="AL63" s="1056"/>
      <c r="AM63" s="1056"/>
      <c r="AN63" s="1056"/>
      <c r="AO63" s="1056"/>
      <c r="AP63" s="1052">
        <f>SUM(AP28:AT36)</f>
        <v>9614</v>
      </c>
      <c r="AQ63" s="1052"/>
      <c r="AR63" s="1052"/>
      <c r="AS63" s="1052"/>
      <c r="AT63" s="1052"/>
      <c r="AU63" s="1052">
        <f>SUM(AU28:AY36)</f>
        <v>6387</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608</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607</v>
      </c>
      <c r="AQ68" s="1075"/>
      <c r="AR68" s="1075"/>
      <c r="AS68" s="1075"/>
      <c r="AT68" s="1075"/>
      <c r="AU68" s="1075" t="s">
        <v>607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609</v>
      </c>
      <c r="C69" s="1068"/>
      <c r="D69" s="1068"/>
      <c r="E69" s="1068"/>
      <c r="F69" s="1068"/>
      <c r="G69" s="1068"/>
      <c r="H69" s="1068"/>
      <c r="I69" s="1068"/>
      <c r="J69" s="1068"/>
      <c r="K69" s="1068"/>
      <c r="L69" s="1068"/>
      <c r="M69" s="1068"/>
      <c r="N69" s="1068"/>
      <c r="O69" s="1068"/>
      <c r="P69" s="1069"/>
      <c r="Q69" s="1070">
        <v>644</v>
      </c>
      <c r="R69" s="1064"/>
      <c r="S69" s="1064"/>
      <c r="T69" s="1064"/>
      <c r="U69" s="1064"/>
      <c r="V69" s="1064">
        <v>608</v>
      </c>
      <c r="W69" s="1064"/>
      <c r="X69" s="1064"/>
      <c r="Y69" s="1064"/>
      <c r="Z69" s="1064"/>
      <c r="AA69" s="1064">
        <v>37</v>
      </c>
      <c r="AB69" s="1064"/>
      <c r="AC69" s="1064"/>
      <c r="AD69" s="1064"/>
      <c r="AE69" s="1064"/>
      <c r="AF69" s="1064">
        <v>37</v>
      </c>
      <c r="AG69" s="1064"/>
      <c r="AH69" s="1064"/>
      <c r="AI69" s="1064"/>
      <c r="AJ69" s="1064"/>
      <c r="AK69" s="1064" t="s">
        <v>607</v>
      </c>
      <c r="AL69" s="1064"/>
      <c r="AM69" s="1064"/>
      <c r="AN69" s="1064"/>
      <c r="AO69" s="1064"/>
      <c r="AP69" s="1064" t="s">
        <v>607</v>
      </c>
      <c r="AQ69" s="1064"/>
      <c r="AR69" s="1064"/>
      <c r="AS69" s="1064"/>
      <c r="AT69" s="1064"/>
      <c r="AU69" s="1064" t="s">
        <v>607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610</v>
      </c>
      <c r="C70" s="1068"/>
      <c r="D70" s="1068"/>
      <c r="E70" s="1068"/>
      <c r="F70" s="1068"/>
      <c r="G70" s="1068"/>
      <c r="H70" s="1068"/>
      <c r="I70" s="1068"/>
      <c r="J70" s="1068"/>
      <c r="K70" s="1068"/>
      <c r="L70" s="1068"/>
      <c r="M70" s="1068"/>
      <c r="N70" s="1068"/>
      <c r="O70" s="1068"/>
      <c r="P70" s="1069"/>
      <c r="Q70" s="1070">
        <v>55</v>
      </c>
      <c r="R70" s="1064"/>
      <c r="S70" s="1064"/>
      <c r="T70" s="1064"/>
      <c r="U70" s="1064"/>
      <c r="V70" s="1064">
        <v>52</v>
      </c>
      <c r="W70" s="1064"/>
      <c r="X70" s="1064"/>
      <c r="Y70" s="1064"/>
      <c r="Z70" s="1064"/>
      <c r="AA70" s="1064">
        <v>3</v>
      </c>
      <c r="AB70" s="1064"/>
      <c r="AC70" s="1064"/>
      <c r="AD70" s="1064"/>
      <c r="AE70" s="1064"/>
      <c r="AF70" s="1064">
        <v>3</v>
      </c>
      <c r="AG70" s="1064"/>
      <c r="AH70" s="1064"/>
      <c r="AI70" s="1064"/>
      <c r="AJ70" s="1064"/>
      <c r="AK70" s="1064" t="s">
        <v>607</v>
      </c>
      <c r="AL70" s="1064"/>
      <c r="AM70" s="1064"/>
      <c r="AN70" s="1064"/>
      <c r="AO70" s="1064"/>
      <c r="AP70" s="1064" t="s">
        <v>607</v>
      </c>
      <c r="AQ70" s="1064"/>
      <c r="AR70" s="1064"/>
      <c r="AS70" s="1064"/>
      <c r="AT70" s="1064"/>
      <c r="AU70" s="1064" t="s">
        <v>607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611</v>
      </c>
      <c r="C71" s="1068"/>
      <c r="D71" s="1068"/>
      <c r="E71" s="1068"/>
      <c r="F71" s="1068"/>
      <c r="G71" s="1068"/>
      <c r="H71" s="1068"/>
      <c r="I71" s="1068"/>
      <c r="J71" s="1068"/>
      <c r="K71" s="1068"/>
      <c r="L71" s="1068"/>
      <c r="M71" s="1068"/>
      <c r="N71" s="1068"/>
      <c r="O71" s="1068"/>
      <c r="P71" s="1069"/>
      <c r="Q71" s="1070">
        <v>134</v>
      </c>
      <c r="R71" s="1064"/>
      <c r="S71" s="1064"/>
      <c r="T71" s="1064"/>
      <c r="U71" s="1064"/>
      <c r="V71" s="1064">
        <v>95</v>
      </c>
      <c r="W71" s="1064"/>
      <c r="X71" s="1064"/>
      <c r="Y71" s="1064"/>
      <c r="Z71" s="1064"/>
      <c r="AA71" s="1064">
        <v>39</v>
      </c>
      <c r="AB71" s="1064"/>
      <c r="AC71" s="1064"/>
      <c r="AD71" s="1064"/>
      <c r="AE71" s="1064"/>
      <c r="AF71" s="1064">
        <v>39</v>
      </c>
      <c r="AG71" s="1064"/>
      <c r="AH71" s="1064"/>
      <c r="AI71" s="1064"/>
      <c r="AJ71" s="1064"/>
      <c r="AK71" s="1064" t="s">
        <v>607</v>
      </c>
      <c r="AL71" s="1064"/>
      <c r="AM71" s="1064"/>
      <c r="AN71" s="1064"/>
      <c r="AO71" s="1064"/>
      <c r="AP71" s="1064" t="s">
        <v>607</v>
      </c>
      <c r="AQ71" s="1064"/>
      <c r="AR71" s="1064"/>
      <c r="AS71" s="1064"/>
      <c r="AT71" s="1064"/>
      <c r="AU71" s="1064" t="s">
        <v>607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612</v>
      </c>
      <c r="C72" s="1068"/>
      <c r="D72" s="1068"/>
      <c r="E72" s="1068"/>
      <c r="F72" s="1068"/>
      <c r="G72" s="1068"/>
      <c r="H72" s="1068"/>
      <c r="I72" s="1068"/>
      <c r="J72" s="1068"/>
      <c r="K72" s="1068"/>
      <c r="L72" s="1068"/>
      <c r="M72" s="1068"/>
      <c r="N72" s="1068"/>
      <c r="O72" s="1068"/>
      <c r="P72" s="1069"/>
      <c r="Q72" s="1070">
        <v>1069</v>
      </c>
      <c r="R72" s="1064"/>
      <c r="S72" s="1064"/>
      <c r="T72" s="1064"/>
      <c r="U72" s="1064"/>
      <c r="V72" s="1064">
        <v>1064</v>
      </c>
      <c r="W72" s="1064"/>
      <c r="X72" s="1064"/>
      <c r="Y72" s="1064"/>
      <c r="Z72" s="1064"/>
      <c r="AA72" s="1064">
        <v>5</v>
      </c>
      <c r="AB72" s="1064"/>
      <c r="AC72" s="1064"/>
      <c r="AD72" s="1064"/>
      <c r="AE72" s="1064"/>
      <c r="AF72" s="1064">
        <v>5</v>
      </c>
      <c r="AG72" s="1064"/>
      <c r="AH72" s="1064"/>
      <c r="AI72" s="1064"/>
      <c r="AJ72" s="1064"/>
      <c r="AK72" s="1064" t="s">
        <v>607</v>
      </c>
      <c r="AL72" s="1064"/>
      <c r="AM72" s="1064"/>
      <c r="AN72" s="1064"/>
      <c r="AO72" s="1064"/>
      <c r="AP72" s="1064" t="s">
        <v>607</v>
      </c>
      <c r="AQ72" s="1064"/>
      <c r="AR72" s="1064"/>
      <c r="AS72" s="1064"/>
      <c r="AT72" s="1064"/>
      <c r="AU72" s="1064" t="s">
        <v>607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613</v>
      </c>
      <c r="C73" s="1068"/>
      <c r="D73" s="1068"/>
      <c r="E73" s="1068"/>
      <c r="F73" s="1068"/>
      <c r="G73" s="1068"/>
      <c r="H73" s="1068"/>
      <c r="I73" s="1068"/>
      <c r="J73" s="1068"/>
      <c r="K73" s="1068"/>
      <c r="L73" s="1068"/>
      <c r="M73" s="1068"/>
      <c r="N73" s="1068"/>
      <c r="O73" s="1068"/>
      <c r="P73" s="1069"/>
      <c r="Q73" s="1070">
        <v>287396</v>
      </c>
      <c r="R73" s="1064"/>
      <c r="S73" s="1064"/>
      <c r="T73" s="1064"/>
      <c r="U73" s="1064"/>
      <c r="V73" s="1064">
        <v>279979</v>
      </c>
      <c r="W73" s="1064"/>
      <c r="X73" s="1064"/>
      <c r="Y73" s="1064"/>
      <c r="Z73" s="1064"/>
      <c r="AA73" s="1064">
        <v>7417</v>
      </c>
      <c r="AB73" s="1064"/>
      <c r="AC73" s="1064"/>
      <c r="AD73" s="1064"/>
      <c r="AE73" s="1064"/>
      <c r="AF73" s="1064">
        <v>7417</v>
      </c>
      <c r="AG73" s="1064"/>
      <c r="AH73" s="1064"/>
      <c r="AI73" s="1064"/>
      <c r="AJ73" s="1064"/>
      <c r="AK73" s="1064">
        <v>982</v>
      </c>
      <c r="AL73" s="1064"/>
      <c r="AM73" s="1064"/>
      <c r="AN73" s="1064"/>
      <c r="AO73" s="1064"/>
      <c r="AP73" s="1064" t="s">
        <v>607</v>
      </c>
      <c r="AQ73" s="1064"/>
      <c r="AR73" s="1064"/>
      <c r="AS73" s="1064"/>
      <c r="AT73" s="1064"/>
      <c r="AU73" s="1064" t="s">
        <v>607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SUM(AF68:AJ73)</f>
        <v>7877</v>
      </c>
      <c r="AG88" s="1052"/>
      <c r="AH88" s="1052"/>
      <c r="AI88" s="1052"/>
      <c r="AJ88" s="1052"/>
      <c r="AK88" s="1056"/>
      <c r="AL88" s="1056"/>
      <c r="AM88" s="1056"/>
      <c r="AN88" s="1056"/>
      <c r="AO88" s="1056"/>
      <c r="AP88" s="1052" t="s">
        <v>607</v>
      </c>
      <c r="AQ88" s="1052"/>
      <c r="AR88" s="1052"/>
      <c r="AS88" s="1052"/>
      <c r="AT88" s="1052"/>
      <c r="AU88" s="1052" t="s">
        <v>607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SUM(CR7:CV9)</f>
        <v>178</v>
      </c>
      <c r="CS102" s="1044"/>
      <c r="CT102" s="1044"/>
      <c r="CU102" s="1044"/>
      <c r="CV102" s="1045"/>
      <c r="CW102" s="1043">
        <f>SUM(CW7:DA9)</f>
        <v>53</v>
      </c>
      <c r="CX102" s="1044"/>
      <c r="CY102" s="1044"/>
      <c r="CZ102" s="1044"/>
      <c r="DA102" s="1045"/>
      <c r="DB102" s="1043" t="s">
        <v>620</v>
      </c>
      <c r="DC102" s="1044"/>
      <c r="DD102" s="1044"/>
      <c r="DE102" s="1044"/>
      <c r="DF102" s="1045"/>
      <c r="DG102" s="1043" t="s">
        <v>620</v>
      </c>
      <c r="DH102" s="1044"/>
      <c r="DI102" s="1044"/>
      <c r="DJ102" s="1044"/>
      <c r="DK102" s="1045"/>
      <c r="DL102" s="1043" t="s">
        <v>620</v>
      </c>
      <c r="DM102" s="1044"/>
      <c r="DN102" s="1044"/>
      <c r="DO102" s="1044"/>
      <c r="DP102" s="1045"/>
      <c r="DQ102" s="1043" t="s">
        <v>620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311</v>
      </c>
      <c r="AG109" s="987"/>
      <c r="AH109" s="987"/>
      <c r="AI109" s="987"/>
      <c r="AJ109" s="988"/>
      <c r="AK109" s="989" t="s">
        <v>310</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311</v>
      </c>
      <c r="BW109" s="987"/>
      <c r="BX109" s="987"/>
      <c r="BY109" s="987"/>
      <c r="BZ109" s="988"/>
      <c r="CA109" s="989" t="s">
        <v>310</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311</v>
      </c>
      <c r="DM109" s="987"/>
      <c r="DN109" s="987"/>
      <c r="DO109" s="987"/>
      <c r="DP109" s="988"/>
      <c r="DQ109" s="989" t="s">
        <v>310</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7378006</v>
      </c>
      <c r="AB110" s="980"/>
      <c r="AC110" s="980"/>
      <c r="AD110" s="980"/>
      <c r="AE110" s="981"/>
      <c r="AF110" s="982">
        <v>6912968</v>
      </c>
      <c r="AG110" s="980"/>
      <c r="AH110" s="980"/>
      <c r="AI110" s="980"/>
      <c r="AJ110" s="981"/>
      <c r="AK110" s="982">
        <v>6690286</v>
      </c>
      <c r="AL110" s="980"/>
      <c r="AM110" s="980"/>
      <c r="AN110" s="980"/>
      <c r="AO110" s="981"/>
      <c r="AP110" s="983">
        <v>23.4</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58998395</v>
      </c>
      <c r="BR110" s="927"/>
      <c r="BS110" s="927"/>
      <c r="BT110" s="927"/>
      <c r="BU110" s="927"/>
      <c r="BV110" s="927">
        <v>55884015</v>
      </c>
      <c r="BW110" s="927"/>
      <c r="BX110" s="927"/>
      <c r="BY110" s="927"/>
      <c r="BZ110" s="927"/>
      <c r="CA110" s="927">
        <v>54301836</v>
      </c>
      <c r="CB110" s="927"/>
      <c r="CC110" s="927"/>
      <c r="CD110" s="927"/>
      <c r="CE110" s="927"/>
      <c r="CF110" s="951">
        <v>190.1</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422</v>
      </c>
      <c r="DH110" s="927"/>
      <c r="DI110" s="927"/>
      <c r="DJ110" s="927"/>
      <c r="DK110" s="927"/>
      <c r="DL110" s="927" t="s">
        <v>422</v>
      </c>
      <c r="DM110" s="927"/>
      <c r="DN110" s="927"/>
      <c r="DO110" s="927"/>
      <c r="DP110" s="927"/>
      <c r="DQ110" s="927" t="s">
        <v>422</v>
      </c>
      <c r="DR110" s="927"/>
      <c r="DS110" s="927"/>
      <c r="DT110" s="927"/>
      <c r="DU110" s="927"/>
      <c r="DV110" s="928" t="s">
        <v>448</v>
      </c>
      <c r="DW110" s="928"/>
      <c r="DX110" s="928"/>
      <c r="DY110" s="928"/>
      <c r="DZ110" s="929"/>
    </row>
    <row r="111" spans="1:131" s="247" customFormat="1" ht="26.25" customHeight="1" x14ac:dyDescent="0.15">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450</v>
      </c>
      <c r="AB111" s="1008"/>
      <c r="AC111" s="1008"/>
      <c r="AD111" s="1008"/>
      <c r="AE111" s="1009"/>
      <c r="AF111" s="1010" t="s">
        <v>450</v>
      </c>
      <c r="AG111" s="1008"/>
      <c r="AH111" s="1008"/>
      <c r="AI111" s="1008"/>
      <c r="AJ111" s="1009"/>
      <c r="AK111" s="1010" t="s">
        <v>451</v>
      </c>
      <c r="AL111" s="1008"/>
      <c r="AM111" s="1008"/>
      <c r="AN111" s="1008"/>
      <c r="AO111" s="1009"/>
      <c r="AP111" s="1011" t="s">
        <v>452</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t="s">
        <v>422</v>
      </c>
      <c r="BR111" s="899"/>
      <c r="BS111" s="899"/>
      <c r="BT111" s="899"/>
      <c r="BU111" s="899"/>
      <c r="BV111" s="899" t="s">
        <v>422</v>
      </c>
      <c r="BW111" s="899"/>
      <c r="BX111" s="899"/>
      <c r="BY111" s="899"/>
      <c r="BZ111" s="899"/>
      <c r="CA111" s="899" t="s">
        <v>422</v>
      </c>
      <c r="CB111" s="899"/>
      <c r="CC111" s="899"/>
      <c r="CD111" s="899"/>
      <c r="CE111" s="899"/>
      <c r="CF111" s="960" t="s">
        <v>450</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422</v>
      </c>
      <c r="DH111" s="899"/>
      <c r="DI111" s="899"/>
      <c r="DJ111" s="899"/>
      <c r="DK111" s="899"/>
      <c r="DL111" s="899" t="s">
        <v>455</v>
      </c>
      <c r="DM111" s="899"/>
      <c r="DN111" s="899"/>
      <c r="DO111" s="899"/>
      <c r="DP111" s="899"/>
      <c r="DQ111" s="899" t="s">
        <v>452</v>
      </c>
      <c r="DR111" s="899"/>
      <c r="DS111" s="899"/>
      <c r="DT111" s="899"/>
      <c r="DU111" s="899"/>
      <c r="DV111" s="876" t="s">
        <v>422</v>
      </c>
      <c r="DW111" s="876"/>
      <c r="DX111" s="876"/>
      <c r="DY111" s="876"/>
      <c r="DZ111" s="877"/>
    </row>
    <row r="112" spans="1:131" s="247" customFormat="1" ht="26.25" customHeight="1" x14ac:dyDescent="0.15">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455</v>
      </c>
      <c r="AB112" s="862"/>
      <c r="AC112" s="862"/>
      <c r="AD112" s="862"/>
      <c r="AE112" s="863"/>
      <c r="AF112" s="864" t="s">
        <v>422</v>
      </c>
      <c r="AG112" s="862"/>
      <c r="AH112" s="862"/>
      <c r="AI112" s="862"/>
      <c r="AJ112" s="863"/>
      <c r="AK112" s="864" t="s">
        <v>455</v>
      </c>
      <c r="AL112" s="862"/>
      <c r="AM112" s="862"/>
      <c r="AN112" s="862"/>
      <c r="AO112" s="863"/>
      <c r="AP112" s="909" t="s">
        <v>422</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7036412</v>
      </c>
      <c r="BR112" s="899"/>
      <c r="BS112" s="899"/>
      <c r="BT112" s="899"/>
      <c r="BU112" s="899"/>
      <c r="BV112" s="899">
        <v>6680613</v>
      </c>
      <c r="BW112" s="899"/>
      <c r="BX112" s="899"/>
      <c r="BY112" s="899"/>
      <c r="BZ112" s="899"/>
      <c r="CA112" s="899">
        <v>6386718</v>
      </c>
      <c r="CB112" s="899"/>
      <c r="CC112" s="899"/>
      <c r="CD112" s="899"/>
      <c r="CE112" s="899"/>
      <c r="CF112" s="960">
        <v>22.4</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422</v>
      </c>
      <c r="DH112" s="899"/>
      <c r="DI112" s="899"/>
      <c r="DJ112" s="899"/>
      <c r="DK112" s="899"/>
      <c r="DL112" s="899" t="s">
        <v>422</v>
      </c>
      <c r="DM112" s="899"/>
      <c r="DN112" s="899"/>
      <c r="DO112" s="899"/>
      <c r="DP112" s="899"/>
      <c r="DQ112" s="899" t="s">
        <v>422</v>
      </c>
      <c r="DR112" s="899"/>
      <c r="DS112" s="899"/>
      <c r="DT112" s="899"/>
      <c r="DU112" s="899"/>
      <c r="DV112" s="876" t="s">
        <v>451</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738117</v>
      </c>
      <c r="AB113" s="1008"/>
      <c r="AC113" s="1008"/>
      <c r="AD113" s="1008"/>
      <c r="AE113" s="1009"/>
      <c r="AF113" s="1010">
        <v>734200</v>
      </c>
      <c r="AG113" s="1008"/>
      <c r="AH113" s="1008"/>
      <c r="AI113" s="1008"/>
      <c r="AJ113" s="1009"/>
      <c r="AK113" s="1010">
        <v>752159</v>
      </c>
      <c r="AL113" s="1008"/>
      <c r="AM113" s="1008"/>
      <c r="AN113" s="1008"/>
      <c r="AO113" s="1009"/>
      <c r="AP113" s="1011">
        <v>2.6</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t="s">
        <v>422</v>
      </c>
      <c r="BR113" s="899"/>
      <c r="BS113" s="899"/>
      <c r="BT113" s="899"/>
      <c r="BU113" s="899"/>
      <c r="BV113" s="899" t="s">
        <v>462</v>
      </c>
      <c r="BW113" s="899"/>
      <c r="BX113" s="899"/>
      <c r="BY113" s="899"/>
      <c r="BZ113" s="899"/>
      <c r="CA113" s="899" t="s">
        <v>452</v>
      </c>
      <c r="CB113" s="899"/>
      <c r="CC113" s="899"/>
      <c r="CD113" s="899"/>
      <c r="CE113" s="899"/>
      <c r="CF113" s="960" t="s">
        <v>422</v>
      </c>
      <c r="CG113" s="961"/>
      <c r="CH113" s="961"/>
      <c r="CI113" s="961"/>
      <c r="CJ113" s="961"/>
      <c r="CK113" s="1016"/>
      <c r="CL113" s="90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464</v>
      </c>
      <c r="DH113" s="862"/>
      <c r="DI113" s="862"/>
      <c r="DJ113" s="862"/>
      <c r="DK113" s="863"/>
      <c r="DL113" s="864" t="s">
        <v>455</v>
      </c>
      <c r="DM113" s="862"/>
      <c r="DN113" s="862"/>
      <c r="DO113" s="862"/>
      <c r="DP113" s="863"/>
      <c r="DQ113" s="864" t="s">
        <v>422</v>
      </c>
      <c r="DR113" s="862"/>
      <c r="DS113" s="862"/>
      <c r="DT113" s="862"/>
      <c r="DU113" s="863"/>
      <c r="DV113" s="909" t="s">
        <v>462</v>
      </c>
      <c r="DW113" s="910"/>
      <c r="DX113" s="910"/>
      <c r="DY113" s="910"/>
      <c r="DZ113" s="911"/>
    </row>
    <row r="114" spans="1:130" s="247" customFormat="1" ht="26.25" customHeight="1" x14ac:dyDescent="0.15">
      <c r="A114" s="1003"/>
      <c r="B114" s="1004"/>
      <c r="C114" s="832" t="s">
        <v>465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26491</v>
      </c>
      <c r="AB114" s="862"/>
      <c r="AC114" s="862"/>
      <c r="AD114" s="862"/>
      <c r="AE114" s="863"/>
      <c r="AF114" s="864" t="s">
        <v>422</v>
      </c>
      <c r="AG114" s="862"/>
      <c r="AH114" s="862"/>
      <c r="AI114" s="862"/>
      <c r="AJ114" s="863"/>
      <c r="AK114" s="864" t="s">
        <v>422</v>
      </c>
      <c r="AL114" s="862"/>
      <c r="AM114" s="862"/>
      <c r="AN114" s="862"/>
      <c r="AO114" s="863"/>
      <c r="AP114" s="909" t="s">
        <v>422</v>
      </c>
      <c r="AQ114" s="910"/>
      <c r="AR114" s="910"/>
      <c r="AS114" s="910"/>
      <c r="AT114" s="911"/>
      <c r="AU114" s="1021"/>
      <c r="AV114" s="1022"/>
      <c r="AW114" s="1022"/>
      <c r="AX114" s="1022"/>
      <c r="AY114" s="1022"/>
      <c r="AZ114" s="897" t="s">
        <v>466</v>
      </c>
      <c r="BA114" s="832"/>
      <c r="BB114" s="832"/>
      <c r="BC114" s="832"/>
      <c r="BD114" s="832"/>
      <c r="BE114" s="832"/>
      <c r="BF114" s="832"/>
      <c r="BG114" s="832"/>
      <c r="BH114" s="832"/>
      <c r="BI114" s="832"/>
      <c r="BJ114" s="832"/>
      <c r="BK114" s="832"/>
      <c r="BL114" s="832"/>
      <c r="BM114" s="832"/>
      <c r="BN114" s="832"/>
      <c r="BO114" s="832"/>
      <c r="BP114" s="833"/>
      <c r="BQ114" s="898">
        <v>6844066</v>
      </c>
      <c r="BR114" s="899"/>
      <c r="BS114" s="899"/>
      <c r="BT114" s="899"/>
      <c r="BU114" s="899"/>
      <c r="BV114" s="899">
        <v>6371162</v>
      </c>
      <c r="BW114" s="899"/>
      <c r="BX114" s="899"/>
      <c r="BY114" s="899"/>
      <c r="BZ114" s="899"/>
      <c r="CA114" s="899">
        <v>6011410</v>
      </c>
      <c r="CB114" s="899"/>
      <c r="CC114" s="899"/>
      <c r="CD114" s="899"/>
      <c r="CE114" s="899"/>
      <c r="CF114" s="960">
        <v>21</v>
      </c>
      <c r="CG114" s="961"/>
      <c r="CH114" s="961"/>
      <c r="CI114" s="961"/>
      <c r="CJ114" s="961"/>
      <c r="CK114" s="1016"/>
      <c r="CL114" s="903"/>
      <c r="CM114" s="906" t="s">
        <v>467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422</v>
      </c>
      <c r="DH114" s="862"/>
      <c r="DI114" s="862"/>
      <c r="DJ114" s="862"/>
      <c r="DK114" s="863"/>
      <c r="DL114" s="864" t="s">
        <v>451</v>
      </c>
      <c r="DM114" s="862"/>
      <c r="DN114" s="862"/>
      <c r="DO114" s="862"/>
      <c r="DP114" s="863"/>
      <c r="DQ114" s="864" t="s">
        <v>422</v>
      </c>
      <c r="DR114" s="862"/>
      <c r="DS114" s="862"/>
      <c r="DT114" s="862"/>
      <c r="DU114" s="863"/>
      <c r="DV114" s="909" t="s">
        <v>452</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3467</v>
      </c>
      <c r="AB115" s="1008"/>
      <c r="AC115" s="1008"/>
      <c r="AD115" s="1008"/>
      <c r="AE115" s="1009"/>
      <c r="AF115" s="1010">
        <v>2699</v>
      </c>
      <c r="AG115" s="1008"/>
      <c r="AH115" s="1008"/>
      <c r="AI115" s="1008"/>
      <c r="AJ115" s="1009"/>
      <c r="AK115" s="1010">
        <v>2902</v>
      </c>
      <c r="AL115" s="1008"/>
      <c r="AM115" s="1008"/>
      <c r="AN115" s="1008"/>
      <c r="AO115" s="1009"/>
      <c r="AP115" s="1011">
        <v>0</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v>288920</v>
      </c>
      <c r="BR115" s="899"/>
      <c r="BS115" s="899"/>
      <c r="BT115" s="899"/>
      <c r="BU115" s="899"/>
      <c r="BV115" s="899" t="s">
        <v>455</v>
      </c>
      <c r="BW115" s="899"/>
      <c r="BX115" s="899"/>
      <c r="BY115" s="899"/>
      <c r="BZ115" s="899"/>
      <c r="CA115" s="899" t="s">
        <v>422</v>
      </c>
      <c r="CB115" s="899"/>
      <c r="CC115" s="899"/>
      <c r="CD115" s="899"/>
      <c r="CE115" s="899"/>
      <c r="CF115" s="960" t="s">
        <v>452</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422</v>
      </c>
      <c r="DH115" s="862"/>
      <c r="DI115" s="862"/>
      <c r="DJ115" s="862"/>
      <c r="DK115" s="863"/>
      <c r="DL115" s="864" t="s">
        <v>452</v>
      </c>
      <c r="DM115" s="862"/>
      <c r="DN115" s="862"/>
      <c r="DO115" s="862"/>
      <c r="DP115" s="863"/>
      <c r="DQ115" s="864" t="s">
        <v>422</v>
      </c>
      <c r="DR115" s="862"/>
      <c r="DS115" s="862"/>
      <c r="DT115" s="862"/>
      <c r="DU115" s="863"/>
      <c r="DV115" s="909" t="s">
        <v>452</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422</v>
      </c>
      <c r="AB116" s="862"/>
      <c r="AC116" s="862"/>
      <c r="AD116" s="862"/>
      <c r="AE116" s="863"/>
      <c r="AF116" s="864" t="s">
        <v>455</v>
      </c>
      <c r="AG116" s="862"/>
      <c r="AH116" s="862"/>
      <c r="AI116" s="862"/>
      <c r="AJ116" s="863"/>
      <c r="AK116" s="864" t="s">
        <v>455</v>
      </c>
      <c r="AL116" s="862"/>
      <c r="AM116" s="862"/>
      <c r="AN116" s="862"/>
      <c r="AO116" s="863"/>
      <c r="AP116" s="909" t="s">
        <v>455</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422</v>
      </c>
      <c r="BR116" s="899"/>
      <c r="BS116" s="899"/>
      <c r="BT116" s="899"/>
      <c r="BU116" s="899"/>
      <c r="BV116" s="899" t="s">
        <v>422</v>
      </c>
      <c r="BW116" s="899"/>
      <c r="BX116" s="899"/>
      <c r="BY116" s="899"/>
      <c r="BZ116" s="899"/>
      <c r="CA116" s="899" t="s">
        <v>422</v>
      </c>
      <c r="CB116" s="899"/>
      <c r="CC116" s="899"/>
      <c r="CD116" s="899"/>
      <c r="CE116" s="899"/>
      <c r="CF116" s="960" t="s">
        <v>452</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462</v>
      </c>
      <c r="DH116" s="862"/>
      <c r="DI116" s="862"/>
      <c r="DJ116" s="862"/>
      <c r="DK116" s="863"/>
      <c r="DL116" s="864" t="s">
        <v>422</v>
      </c>
      <c r="DM116" s="862"/>
      <c r="DN116" s="862"/>
      <c r="DO116" s="862"/>
      <c r="DP116" s="863"/>
      <c r="DQ116" s="864" t="s">
        <v>422</v>
      </c>
      <c r="DR116" s="862"/>
      <c r="DS116" s="862"/>
      <c r="DT116" s="862"/>
      <c r="DU116" s="863"/>
      <c r="DV116" s="909" t="s">
        <v>462</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8146081</v>
      </c>
      <c r="AB117" s="994"/>
      <c r="AC117" s="994"/>
      <c r="AD117" s="994"/>
      <c r="AE117" s="995"/>
      <c r="AF117" s="996">
        <v>7649867</v>
      </c>
      <c r="AG117" s="994"/>
      <c r="AH117" s="994"/>
      <c r="AI117" s="994"/>
      <c r="AJ117" s="995"/>
      <c r="AK117" s="996">
        <v>7445347</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455</v>
      </c>
      <c r="BR117" s="899"/>
      <c r="BS117" s="899"/>
      <c r="BT117" s="899"/>
      <c r="BU117" s="899"/>
      <c r="BV117" s="899" t="s">
        <v>422</v>
      </c>
      <c r="BW117" s="899"/>
      <c r="BX117" s="899"/>
      <c r="BY117" s="899"/>
      <c r="BZ117" s="899"/>
      <c r="CA117" s="899" t="s">
        <v>452</v>
      </c>
      <c r="CB117" s="899"/>
      <c r="CC117" s="899"/>
      <c r="CD117" s="899"/>
      <c r="CE117" s="899"/>
      <c r="CF117" s="960" t="s">
        <v>422</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452</v>
      </c>
      <c r="DH117" s="862"/>
      <c r="DI117" s="862"/>
      <c r="DJ117" s="862"/>
      <c r="DK117" s="863"/>
      <c r="DL117" s="864" t="s">
        <v>422</v>
      </c>
      <c r="DM117" s="862"/>
      <c r="DN117" s="862"/>
      <c r="DO117" s="862"/>
      <c r="DP117" s="863"/>
      <c r="DQ117" s="864" t="s">
        <v>464</v>
      </c>
      <c r="DR117" s="862"/>
      <c r="DS117" s="862"/>
      <c r="DT117" s="862"/>
      <c r="DU117" s="863"/>
      <c r="DV117" s="909" t="s">
        <v>422</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311</v>
      </c>
      <c r="AG118" s="987"/>
      <c r="AH118" s="987"/>
      <c r="AI118" s="987"/>
      <c r="AJ118" s="988"/>
      <c r="AK118" s="989" t="s">
        <v>310</v>
      </c>
      <c r="AL118" s="987"/>
      <c r="AM118" s="987"/>
      <c r="AN118" s="987"/>
      <c r="AO118" s="988"/>
      <c r="AP118" s="990" t="s">
        <v>442</v>
      </c>
      <c r="AQ118" s="991"/>
      <c r="AR118" s="991"/>
      <c r="AS118" s="991"/>
      <c r="AT118" s="992"/>
      <c r="AU118" s="1021"/>
      <c r="AV118" s="1022"/>
      <c r="AW118" s="1022"/>
      <c r="AX118" s="1022"/>
      <c r="AY118" s="1022"/>
      <c r="AZ118" s="964" t="s">
        <v>477</v>
      </c>
      <c r="BA118" s="965"/>
      <c r="BB118" s="965"/>
      <c r="BC118" s="965"/>
      <c r="BD118" s="965"/>
      <c r="BE118" s="965"/>
      <c r="BF118" s="965"/>
      <c r="BG118" s="965"/>
      <c r="BH118" s="965"/>
      <c r="BI118" s="965"/>
      <c r="BJ118" s="965"/>
      <c r="BK118" s="965"/>
      <c r="BL118" s="965"/>
      <c r="BM118" s="965"/>
      <c r="BN118" s="965"/>
      <c r="BO118" s="965"/>
      <c r="BP118" s="966"/>
      <c r="BQ118" s="967" t="s">
        <v>422</v>
      </c>
      <c r="BR118" s="930"/>
      <c r="BS118" s="930"/>
      <c r="BT118" s="930"/>
      <c r="BU118" s="930"/>
      <c r="BV118" s="930" t="s">
        <v>451</v>
      </c>
      <c r="BW118" s="930"/>
      <c r="BX118" s="930"/>
      <c r="BY118" s="930"/>
      <c r="BZ118" s="930"/>
      <c r="CA118" s="930" t="s">
        <v>422</v>
      </c>
      <c r="CB118" s="930"/>
      <c r="CC118" s="930"/>
      <c r="CD118" s="930"/>
      <c r="CE118" s="930"/>
      <c r="CF118" s="960" t="s">
        <v>422</v>
      </c>
      <c r="CG118" s="961"/>
      <c r="CH118" s="961"/>
      <c r="CI118" s="961"/>
      <c r="CJ118" s="961"/>
      <c r="CK118" s="1016"/>
      <c r="CL118" s="903"/>
      <c r="CM118" s="906" t="s">
        <v>478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451</v>
      </c>
      <c r="DH118" s="862"/>
      <c r="DI118" s="862"/>
      <c r="DJ118" s="862"/>
      <c r="DK118" s="863"/>
      <c r="DL118" s="864" t="s">
        <v>452</v>
      </c>
      <c r="DM118" s="862"/>
      <c r="DN118" s="862"/>
      <c r="DO118" s="862"/>
      <c r="DP118" s="863"/>
      <c r="DQ118" s="864" t="s">
        <v>422</v>
      </c>
      <c r="DR118" s="862"/>
      <c r="DS118" s="862"/>
      <c r="DT118" s="862"/>
      <c r="DU118" s="863"/>
      <c r="DV118" s="909" t="s">
        <v>422</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422</v>
      </c>
      <c r="AB119" s="980"/>
      <c r="AC119" s="980"/>
      <c r="AD119" s="980"/>
      <c r="AE119" s="981"/>
      <c r="AF119" s="982" t="s">
        <v>422</v>
      </c>
      <c r="AG119" s="980"/>
      <c r="AH119" s="980"/>
      <c r="AI119" s="980"/>
      <c r="AJ119" s="981"/>
      <c r="AK119" s="982" t="s">
        <v>422</v>
      </c>
      <c r="AL119" s="980"/>
      <c r="AM119" s="980"/>
      <c r="AN119" s="980"/>
      <c r="AO119" s="981"/>
      <c r="AP119" s="983" t="s">
        <v>452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479</v>
      </c>
      <c r="BP119" s="963"/>
      <c r="BQ119" s="967">
        <v>73167793</v>
      </c>
      <c r="BR119" s="930"/>
      <c r="BS119" s="930"/>
      <c r="BT119" s="930"/>
      <c r="BU119" s="930"/>
      <c r="BV119" s="930">
        <v>68935790</v>
      </c>
      <c r="BW119" s="930"/>
      <c r="BX119" s="930"/>
      <c r="BY119" s="930"/>
      <c r="BZ119" s="930"/>
      <c r="CA119" s="930">
        <v>66699964</v>
      </c>
      <c r="CB119" s="930"/>
      <c r="CC119" s="930"/>
      <c r="CD119" s="930"/>
      <c r="CE119" s="930"/>
      <c r="CF119" s="828"/>
      <c r="CG119" s="829"/>
      <c r="CH119" s="829"/>
      <c r="CI119" s="829"/>
      <c r="CJ119" s="919"/>
      <c r="CK119" s="1017"/>
      <c r="CL119" s="905"/>
      <c r="CM119" s="923" t="s">
        <v>480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451</v>
      </c>
      <c r="DH119" s="845"/>
      <c r="DI119" s="845"/>
      <c r="DJ119" s="845"/>
      <c r="DK119" s="846"/>
      <c r="DL119" s="847" t="s">
        <v>464</v>
      </c>
      <c r="DM119" s="845"/>
      <c r="DN119" s="845"/>
      <c r="DO119" s="845"/>
      <c r="DP119" s="846"/>
      <c r="DQ119" s="847" t="s">
        <v>464</v>
      </c>
      <c r="DR119" s="845"/>
      <c r="DS119" s="845"/>
      <c r="DT119" s="845"/>
      <c r="DU119" s="846"/>
      <c r="DV119" s="933" t="s">
        <v>464</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464</v>
      </c>
      <c r="AG120" s="862"/>
      <c r="AH120" s="862"/>
      <c r="AI120" s="862"/>
      <c r="AJ120" s="863"/>
      <c r="AK120" s="864" t="s">
        <v>464</v>
      </c>
      <c r="AL120" s="862"/>
      <c r="AM120" s="862"/>
      <c r="AN120" s="862"/>
      <c r="AO120" s="863"/>
      <c r="AP120" s="909" t="s">
        <v>464</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24504767</v>
      </c>
      <c r="BR120" s="927"/>
      <c r="BS120" s="927"/>
      <c r="BT120" s="927"/>
      <c r="BU120" s="927"/>
      <c r="BV120" s="927">
        <v>24231101</v>
      </c>
      <c r="BW120" s="927"/>
      <c r="BX120" s="927"/>
      <c r="BY120" s="927"/>
      <c r="BZ120" s="927"/>
      <c r="CA120" s="927">
        <v>24196015</v>
      </c>
      <c r="CB120" s="927"/>
      <c r="CC120" s="927"/>
      <c r="CD120" s="927"/>
      <c r="CE120" s="927"/>
      <c r="CF120" s="951">
        <v>84.7</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t="s">
        <v>464</v>
      </c>
      <c r="DH120" s="927"/>
      <c r="DI120" s="927"/>
      <c r="DJ120" s="927"/>
      <c r="DK120" s="927"/>
      <c r="DL120" s="927" t="s">
        <v>464</v>
      </c>
      <c r="DM120" s="927"/>
      <c r="DN120" s="927"/>
      <c r="DO120" s="927"/>
      <c r="DP120" s="927"/>
      <c r="DQ120" s="927">
        <v>5250535</v>
      </c>
      <c r="DR120" s="927"/>
      <c r="DS120" s="927"/>
      <c r="DT120" s="927"/>
      <c r="DU120" s="927"/>
      <c r="DV120" s="928">
        <v>18.399999999999999</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464</v>
      </c>
      <c r="AB121" s="862"/>
      <c r="AC121" s="862"/>
      <c r="AD121" s="862"/>
      <c r="AE121" s="863"/>
      <c r="AF121" s="864" t="s">
        <v>464</v>
      </c>
      <c r="AG121" s="862"/>
      <c r="AH121" s="862"/>
      <c r="AI121" s="862"/>
      <c r="AJ121" s="863"/>
      <c r="AK121" s="864" t="s">
        <v>464</v>
      </c>
      <c r="AL121" s="862"/>
      <c r="AM121" s="862"/>
      <c r="AN121" s="862"/>
      <c r="AO121" s="863"/>
      <c r="AP121" s="909" t="s">
        <v>464</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4593890</v>
      </c>
      <c r="BR121" s="899"/>
      <c r="BS121" s="899"/>
      <c r="BT121" s="899"/>
      <c r="BU121" s="899"/>
      <c r="BV121" s="899">
        <v>4203964</v>
      </c>
      <c r="BW121" s="899"/>
      <c r="BX121" s="899"/>
      <c r="BY121" s="899"/>
      <c r="BZ121" s="899"/>
      <c r="CA121" s="899">
        <v>3975840</v>
      </c>
      <c r="CB121" s="899"/>
      <c r="CC121" s="899"/>
      <c r="CD121" s="899"/>
      <c r="CE121" s="899"/>
      <c r="CF121" s="960">
        <v>13.9</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977889</v>
      </c>
      <c r="DH121" s="899"/>
      <c r="DI121" s="899"/>
      <c r="DJ121" s="899"/>
      <c r="DK121" s="899"/>
      <c r="DL121" s="899">
        <v>897277</v>
      </c>
      <c r="DM121" s="899"/>
      <c r="DN121" s="899"/>
      <c r="DO121" s="899"/>
      <c r="DP121" s="899"/>
      <c r="DQ121" s="899">
        <v>818031</v>
      </c>
      <c r="DR121" s="899"/>
      <c r="DS121" s="899"/>
      <c r="DT121" s="899"/>
      <c r="DU121" s="899"/>
      <c r="DV121" s="876">
        <v>2.9</v>
      </c>
      <c r="DW121" s="876"/>
      <c r="DX121" s="876"/>
      <c r="DY121" s="876"/>
      <c r="DZ121" s="877"/>
    </row>
    <row r="122" spans="1:130" s="247" customFormat="1" ht="26.25" customHeight="1" x14ac:dyDescent="0.15">
      <c r="A122" s="902"/>
      <c r="B122" s="903"/>
      <c r="C122" s="906" t="s">
        <v>467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464</v>
      </c>
      <c r="AG122" s="862"/>
      <c r="AH122" s="862"/>
      <c r="AI122" s="862"/>
      <c r="AJ122" s="863"/>
      <c r="AK122" s="864" t="s">
        <v>464</v>
      </c>
      <c r="AL122" s="862"/>
      <c r="AM122" s="862"/>
      <c r="AN122" s="862"/>
      <c r="AO122" s="863"/>
      <c r="AP122" s="909" t="s">
        <v>464</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48022452</v>
      </c>
      <c r="BR122" s="930"/>
      <c r="BS122" s="930"/>
      <c r="BT122" s="930"/>
      <c r="BU122" s="930"/>
      <c r="BV122" s="930">
        <v>45713455</v>
      </c>
      <c r="BW122" s="930"/>
      <c r="BX122" s="930"/>
      <c r="BY122" s="930"/>
      <c r="BZ122" s="930"/>
      <c r="CA122" s="930">
        <v>44957329</v>
      </c>
      <c r="CB122" s="930"/>
      <c r="CC122" s="930"/>
      <c r="CD122" s="930"/>
      <c r="CE122" s="930"/>
      <c r="CF122" s="931">
        <v>157.4</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v>376868</v>
      </c>
      <c r="DH122" s="899"/>
      <c r="DI122" s="899"/>
      <c r="DJ122" s="899"/>
      <c r="DK122" s="899"/>
      <c r="DL122" s="899">
        <v>319983</v>
      </c>
      <c r="DM122" s="899"/>
      <c r="DN122" s="899"/>
      <c r="DO122" s="899"/>
      <c r="DP122" s="899"/>
      <c r="DQ122" s="899">
        <v>318152</v>
      </c>
      <c r="DR122" s="899"/>
      <c r="DS122" s="899"/>
      <c r="DT122" s="899"/>
      <c r="DU122" s="899"/>
      <c r="DV122" s="876">
        <v>1.1000000000000001</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451</v>
      </c>
      <c r="AG123" s="862"/>
      <c r="AH123" s="862"/>
      <c r="AI123" s="862"/>
      <c r="AJ123" s="863"/>
      <c r="AK123" s="864" t="s">
        <v>451</v>
      </c>
      <c r="AL123" s="862"/>
      <c r="AM123" s="862"/>
      <c r="AN123" s="862"/>
      <c r="AO123" s="863"/>
      <c r="AP123" s="909" t="s">
        <v>451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490</v>
      </c>
      <c r="BP123" s="963"/>
      <c r="BQ123" s="917">
        <v>77121109</v>
      </c>
      <c r="BR123" s="918"/>
      <c r="BS123" s="918"/>
      <c r="BT123" s="918"/>
      <c r="BU123" s="918"/>
      <c r="BV123" s="918">
        <v>74148520</v>
      </c>
      <c r="BW123" s="918"/>
      <c r="BX123" s="918"/>
      <c r="BY123" s="918"/>
      <c r="BZ123" s="918"/>
      <c r="CA123" s="918">
        <v>73129184</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t="s">
        <v>492</v>
      </c>
      <c r="DH123" s="862"/>
      <c r="DI123" s="862"/>
      <c r="DJ123" s="862"/>
      <c r="DK123" s="863"/>
      <c r="DL123" s="864" t="s">
        <v>493</v>
      </c>
      <c r="DM123" s="862"/>
      <c r="DN123" s="862"/>
      <c r="DO123" s="862"/>
      <c r="DP123" s="863"/>
      <c r="DQ123" s="864" t="s">
        <v>494</v>
      </c>
      <c r="DR123" s="862"/>
      <c r="DS123" s="862"/>
      <c r="DT123" s="862"/>
      <c r="DU123" s="863"/>
      <c r="DV123" s="909" t="s">
        <v>494</v>
      </c>
      <c r="DW123" s="910"/>
      <c r="DX123" s="910"/>
      <c r="DY123" s="910"/>
      <c r="DZ123" s="911"/>
    </row>
    <row r="124" spans="1:130" s="247" customFormat="1" ht="26.25" customHeight="1" thickBot="1" x14ac:dyDescent="0.2">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494</v>
      </c>
      <c r="AB124" s="862"/>
      <c r="AC124" s="862"/>
      <c r="AD124" s="862"/>
      <c r="AE124" s="863"/>
      <c r="AF124" s="864" t="s">
        <v>494</v>
      </c>
      <c r="AG124" s="862"/>
      <c r="AH124" s="862"/>
      <c r="AI124" s="862"/>
      <c r="AJ124" s="863"/>
      <c r="AK124" s="864" t="s">
        <v>464</v>
      </c>
      <c r="AL124" s="862"/>
      <c r="AM124" s="862"/>
      <c r="AN124" s="862"/>
      <c r="AO124" s="863"/>
      <c r="AP124" s="909" t="s">
        <v>494</v>
      </c>
      <c r="AQ124" s="910"/>
      <c r="AR124" s="910"/>
      <c r="AS124" s="910"/>
      <c r="AT124" s="911"/>
      <c r="AU124" s="912" t="s">
        <v>495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494</v>
      </c>
      <c r="BR124" s="916"/>
      <c r="BS124" s="916"/>
      <c r="BT124" s="916"/>
      <c r="BU124" s="916"/>
      <c r="BV124" s="916" t="s">
        <v>492</v>
      </c>
      <c r="BW124" s="916"/>
      <c r="BX124" s="916"/>
      <c r="BY124" s="916"/>
      <c r="BZ124" s="916"/>
      <c r="CA124" s="916" t="s">
        <v>493</v>
      </c>
      <c r="CB124" s="916"/>
      <c r="CC124" s="916"/>
      <c r="CD124" s="916"/>
      <c r="CE124" s="916"/>
      <c r="CF124" s="806"/>
      <c r="CG124" s="807"/>
      <c r="CH124" s="807"/>
      <c r="CI124" s="807"/>
      <c r="CJ124" s="947"/>
      <c r="CK124" s="955"/>
      <c r="CL124" s="955"/>
      <c r="CM124" s="955"/>
      <c r="CN124" s="955"/>
      <c r="CO124" s="956"/>
      <c r="CP124" s="920" t="s">
        <v>496</v>
      </c>
      <c r="CQ124" s="921"/>
      <c r="CR124" s="921"/>
      <c r="CS124" s="921"/>
      <c r="CT124" s="921"/>
      <c r="CU124" s="921"/>
      <c r="CV124" s="921"/>
      <c r="CW124" s="921"/>
      <c r="CX124" s="921"/>
      <c r="CY124" s="921"/>
      <c r="CZ124" s="921"/>
      <c r="DA124" s="921"/>
      <c r="DB124" s="921"/>
      <c r="DC124" s="921"/>
      <c r="DD124" s="921"/>
      <c r="DE124" s="921"/>
      <c r="DF124" s="922"/>
      <c r="DG124" s="844">
        <v>5681655</v>
      </c>
      <c r="DH124" s="845"/>
      <c r="DI124" s="845"/>
      <c r="DJ124" s="845"/>
      <c r="DK124" s="846"/>
      <c r="DL124" s="847">
        <v>5463353</v>
      </c>
      <c r="DM124" s="845"/>
      <c r="DN124" s="845"/>
      <c r="DO124" s="845"/>
      <c r="DP124" s="846"/>
      <c r="DQ124" s="847" t="s">
        <v>493</v>
      </c>
      <c r="DR124" s="845"/>
      <c r="DS124" s="845"/>
      <c r="DT124" s="845"/>
      <c r="DU124" s="846"/>
      <c r="DV124" s="933" t="s">
        <v>497</v>
      </c>
      <c r="DW124" s="934"/>
      <c r="DX124" s="934"/>
      <c r="DY124" s="934"/>
      <c r="DZ124" s="935"/>
    </row>
    <row r="125" spans="1:130" s="247" customFormat="1" ht="26.25" customHeight="1" x14ac:dyDescent="0.15">
      <c r="A125" s="902"/>
      <c r="B125" s="903"/>
      <c r="C125" s="906" t="s">
        <v>478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497</v>
      </c>
      <c r="AB125" s="862"/>
      <c r="AC125" s="862"/>
      <c r="AD125" s="862"/>
      <c r="AE125" s="863"/>
      <c r="AF125" s="864" t="s">
        <v>494</v>
      </c>
      <c r="AG125" s="862"/>
      <c r="AH125" s="862"/>
      <c r="AI125" s="862"/>
      <c r="AJ125" s="863"/>
      <c r="AK125" s="864" t="s">
        <v>493</v>
      </c>
      <c r="AL125" s="862"/>
      <c r="AM125" s="862"/>
      <c r="AN125" s="862"/>
      <c r="AO125" s="863"/>
      <c r="AP125" s="909" t="s">
        <v>497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492</v>
      </c>
      <c r="DH125" s="927"/>
      <c r="DI125" s="927"/>
      <c r="DJ125" s="927"/>
      <c r="DK125" s="927"/>
      <c r="DL125" s="927" t="s">
        <v>494</v>
      </c>
      <c r="DM125" s="927"/>
      <c r="DN125" s="927"/>
      <c r="DO125" s="927"/>
      <c r="DP125" s="927"/>
      <c r="DQ125" s="927" t="s">
        <v>492</v>
      </c>
      <c r="DR125" s="927"/>
      <c r="DS125" s="927"/>
      <c r="DT125" s="927"/>
      <c r="DU125" s="927"/>
      <c r="DV125" s="928" t="s">
        <v>455</v>
      </c>
      <c r="DW125" s="928"/>
      <c r="DX125" s="928"/>
      <c r="DY125" s="928"/>
      <c r="DZ125" s="929"/>
    </row>
    <row r="126" spans="1:130" s="247" customFormat="1" ht="26.25" customHeight="1" thickBot="1" x14ac:dyDescent="0.2">
      <c r="A126" s="902"/>
      <c r="B126" s="903"/>
      <c r="C126" s="906" t="s">
        <v>480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492</v>
      </c>
      <c r="AB126" s="862"/>
      <c r="AC126" s="862"/>
      <c r="AD126" s="862"/>
      <c r="AE126" s="863"/>
      <c r="AF126" s="864" t="s">
        <v>492</v>
      </c>
      <c r="AG126" s="862"/>
      <c r="AH126" s="862"/>
      <c r="AI126" s="862"/>
      <c r="AJ126" s="863"/>
      <c r="AK126" s="864" t="s">
        <v>492</v>
      </c>
      <c r="AL126" s="862"/>
      <c r="AM126" s="862"/>
      <c r="AN126" s="862"/>
      <c r="AO126" s="863"/>
      <c r="AP126" s="909" t="s">
        <v>497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v>288920</v>
      </c>
      <c r="DH126" s="899"/>
      <c r="DI126" s="899"/>
      <c r="DJ126" s="899"/>
      <c r="DK126" s="899"/>
      <c r="DL126" s="899" t="s">
        <v>501</v>
      </c>
      <c r="DM126" s="899"/>
      <c r="DN126" s="899"/>
      <c r="DO126" s="899"/>
      <c r="DP126" s="899"/>
      <c r="DQ126" s="899" t="s">
        <v>494</v>
      </c>
      <c r="DR126" s="899"/>
      <c r="DS126" s="899"/>
      <c r="DT126" s="899"/>
      <c r="DU126" s="899"/>
      <c r="DV126" s="876" t="s">
        <v>494</v>
      </c>
      <c r="DW126" s="876"/>
      <c r="DX126" s="876"/>
      <c r="DY126" s="876"/>
      <c r="DZ126" s="877"/>
    </row>
    <row r="127" spans="1:130" s="247" customFormat="1" ht="26.25" customHeight="1" x14ac:dyDescent="0.15">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3467</v>
      </c>
      <c r="AB127" s="862"/>
      <c r="AC127" s="862"/>
      <c r="AD127" s="862"/>
      <c r="AE127" s="863"/>
      <c r="AF127" s="864">
        <v>2699</v>
      </c>
      <c r="AG127" s="862"/>
      <c r="AH127" s="862"/>
      <c r="AI127" s="862"/>
      <c r="AJ127" s="863"/>
      <c r="AK127" s="864">
        <v>2902</v>
      </c>
      <c r="AL127" s="862"/>
      <c r="AM127" s="862"/>
      <c r="AN127" s="862"/>
      <c r="AO127" s="863"/>
      <c r="AP127" s="909">
        <v>0</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493</v>
      </c>
      <c r="DH127" s="899"/>
      <c r="DI127" s="899"/>
      <c r="DJ127" s="899"/>
      <c r="DK127" s="899"/>
      <c r="DL127" s="899" t="s">
        <v>494</v>
      </c>
      <c r="DM127" s="899"/>
      <c r="DN127" s="899"/>
      <c r="DO127" s="899"/>
      <c r="DP127" s="899"/>
      <c r="DQ127" s="899" t="s">
        <v>492</v>
      </c>
      <c r="DR127" s="899"/>
      <c r="DS127" s="899"/>
      <c r="DT127" s="899"/>
      <c r="DU127" s="899"/>
      <c r="DV127" s="876" t="s">
        <v>494</v>
      </c>
      <c r="DW127" s="876"/>
      <c r="DX127" s="876"/>
      <c r="DY127" s="876"/>
      <c r="DZ127" s="877"/>
    </row>
    <row r="128" spans="1:130" s="247" customFormat="1" ht="26.25" customHeight="1" thickBot="1" x14ac:dyDescent="0.2">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570650</v>
      </c>
      <c r="AB128" s="883"/>
      <c r="AC128" s="883"/>
      <c r="AD128" s="883"/>
      <c r="AE128" s="884"/>
      <c r="AF128" s="885">
        <v>527095</v>
      </c>
      <c r="AG128" s="883"/>
      <c r="AH128" s="883"/>
      <c r="AI128" s="883"/>
      <c r="AJ128" s="884"/>
      <c r="AK128" s="885">
        <v>482427</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497</v>
      </c>
      <c r="BG128" s="869"/>
      <c r="BH128" s="869"/>
      <c r="BI128" s="869"/>
      <c r="BJ128" s="869"/>
      <c r="BK128" s="869"/>
      <c r="BL128" s="892"/>
      <c r="BM128" s="868">
        <v>11.65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494</v>
      </c>
      <c r="DM128" s="873"/>
      <c r="DN128" s="873"/>
      <c r="DO128" s="873"/>
      <c r="DP128" s="873"/>
      <c r="DQ128" s="873" t="s">
        <v>493</v>
      </c>
      <c r="DR128" s="873"/>
      <c r="DS128" s="873"/>
      <c r="DT128" s="873"/>
      <c r="DU128" s="873"/>
      <c r="DV128" s="874" t="s">
        <v>494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512</v>
      </c>
      <c r="X129" s="859"/>
      <c r="Y129" s="859"/>
      <c r="Z129" s="860"/>
      <c r="AA129" s="861">
        <v>33932119</v>
      </c>
      <c r="AB129" s="862"/>
      <c r="AC129" s="862"/>
      <c r="AD129" s="862"/>
      <c r="AE129" s="863"/>
      <c r="AF129" s="864">
        <v>33882470</v>
      </c>
      <c r="AG129" s="862"/>
      <c r="AH129" s="862"/>
      <c r="AI129" s="862"/>
      <c r="AJ129" s="863"/>
      <c r="AK129" s="864">
        <v>33706815</v>
      </c>
      <c r="AL129" s="862"/>
      <c r="AM129" s="862"/>
      <c r="AN129" s="862"/>
      <c r="AO129" s="863"/>
      <c r="AP129" s="865"/>
      <c r="AQ129" s="866"/>
      <c r="AR129" s="866"/>
      <c r="AS129" s="866"/>
      <c r="AT129" s="867"/>
      <c r="AU129" s="285"/>
      <c r="AV129" s="285"/>
      <c r="AW129" s="285"/>
      <c r="AX129" s="831" t="s">
        <v>513</v>
      </c>
      <c r="AY129" s="832"/>
      <c r="AZ129" s="832"/>
      <c r="BA129" s="832"/>
      <c r="BB129" s="832"/>
      <c r="BC129" s="832"/>
      <c r="BD129" s="832"/>
      <c r="BE129" s="833"/>
      <c r="BF129" s="851" t="s">
        <v>493</v>
      </c>
      <c r="BG129" s="852"/>
      <c r="BH129" s="852"/>
      <c r="BI129" s="852"/>
      <c r="BJ129" s="852"/>
      <c r="BK129" s="852"/>
      <c r="BL129" s="853"/>
      <c r="BM129" s="851">
        <v>16.649999999999999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515</v>
      </c>
      <c r="X130" s="859"/>
      <c r="Y130" s="859"/>
      <c r="Z130" s="860"/>
      <c r="AA130" s="861">
        <v>5471686</v>
      </c>
      <c r="AB130" s="862"/>
      <c r="AC130" s="862"/>
      <c r="AD130" s="862"/>
      <c r="AE130" s="863"/>
      <c r="AF130" s="864">
        <v>5270368</v>
      </c>
      <c r="AG130" s="862"/>
      <c r="AH130" s="862"/>
      <c r="AI130" s="862"/>
      <c r="AJ130" s="863"/>
      <c r="AK130" s="864">
        <v>5144520</v>
      </c>
      <c r="AL130" s="862"/>
      <c r="AM130" s="862"/>
      <c r="AN130" s="862"/>
      <c r="AO130" s="863"/>
      <c r="AP130" s="865"/>
      <c r="AQ130" s="866"/>
      <c r="AR130" s="866"/>
      <c r="AS130" s="866"/>
      <c r="AT130" s="867"/>
      <c r="AU130" s="285"/>
      <c r="AV130" s="285"/>
      <c r="AW130" s="285"/>
      <c r="AX130" s="831" t="s">
        <v>516</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517</v>
      </c>
      <c r="X131" s="842"/>
      <c r="Y131" s="842"/>
      <c r="Z131" s="843"/>
      <c r="AA131" s="844">
        <v>28460433</v>
      </c>
      <c r="AB131" s="845"/>
      <c r="AC131" s="845"/>
      <c r="AD131" s="845"/>
      <c r="AE131" s="846"/>
      <c r="AF131" s="847">
        <v>28612102</v>
      </c>
      <c r="AG131" s="845"/>
      <c r="AH131" s="845"/>
      <c r="AI131" s="845"/>
      <c r="AJ131" s="846"/>
      <c r="AK131" s="847">
        <v>28562295</v>
      </c>
      <c r="AL131" s="845"/>
      <c r="AM131" s="845"/>
      <c r="AN131" s="845"/>
      <c r="AO131" s="846"/>
      <c r="AP131" s="848"/>
      <c r="AQ131" s="849"/>
      <c r="AR131" s="849"/>
      <c r="AS131" s="849"/>
      <c r="AT131" s="850"/>
      <c r="AU131" s="285"/>
      <c r="AV131" s="285"/>
      <c r="AW131" s="285"/>
      <c r="AX131" s="809" t="s">
        <v>518</v>
      </c>
      <c r="AY131" s="810"/>
      <c r="AZ131" s="810"/>
      <c r="BA131" s="810"/>
      <c r="BB131" s="810"/>
      <c r="BC131" s="810"/>
      <c r="BD131" s="810"/>
      <c r="BE131" s="811"/>
      <c r="BF131" s="812" t="s">
        <v>494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520</v>
      </c>
      <c r="W132" s="822"/>
      <c r="X132" s="822"/>
      <c r="Y132" s="822"/>
      <c r="Z132" s="823"/>
      <c r="AA132" s="824">
        <v>7.3918235890000004</v>
      </c>
      <c r="AB132" s="825"/>
      <c r="AC132" s="825"/>
      <c r="AD132" s="825"/>
      <c r="AE132" s="826"/>
      <c r="AF132" s="827">
        <v>6.4741975270000003</v>
      </c>
      <c r="AG132" s="825"/>
      <c r="AH132" s="825"/>
      <c r="AI132" s="825"/>
      <c r="AJ132" s="826"/>
      <c r="AK132" s="827">
        <v>6.3664351899999998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521</v>
      </c>
      <c r="W133" s="801"/>
      <c r="X133" s="801"/>
      <c r="Y133" s="801"/>
      <c r="Z133" s="802"/>
      <c r="AA133" s="803">
        <v>8.1</v>
      </c>
      <c r="AB133" s="804"/>
      <c r="AC133" s="804"/>
      <c r="AD133" s="804"/>
      <c r="AE133" s="805"/>
      <c r="AF133" s="803">
        <v>7.3</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DfJLzJRu74No2cpkaJSWMz9hlFZNFD8YqrdwsaV1Y0ciq29wksC4OKShKGQH7JUWrXlQ1PMh1QFbMF/0VThWQ==" saltValue="G5Feyjn7nkMklkpPyXVn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S4PKWPT+TjdfLAjNZPM3Npbn0CqDw03+iwF77x860d58JInUzfKC89rQT50FGgr6+nAd6139erasGJRbZka7w==" saltValue="yZNiCs1l1Ca9c2GeZF3G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OT8YOegRMNt3HXJdpb2wlHxnQYxf+IEmMmiS6zEgghlNXnywgEOJs6FeTNO797DKwyzg2qhKNycDq+mhdHYQ==" saltValue="yPjYemcuBHl06SErrRle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525</v>
      </c>
      <c r="AP7" s="304"/>
      <c r="AQ7" s="305" t="s">
        <v>526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527</v>
      </c>
      <c r="AQ8" s="311" t="s">
        <v>528</v>
      </c>
      <c r="AR8" s="312" t="s">
        <v>529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530</v>
      </c>
      <c r="AL9" s="1231"/>
      <c r="AM9" s="1231"/>
      <c r="AN9" s="1232"/>
      <c r="AO9" s="313">
        <v>9138233</v>
      </c>
      <c r="AP9" s="313">
        <v>72833</v>
      </c>
      <c r="AQ9" s="314">
        <v>56868</v>
      </c>
      <c r="AR9" s="315">
        <v>28.1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531</v>
      </c>
      <c r="AL10" s="1231"/>
      <c r="AM10" s="1231"/>
      <c r="AN10" s="1232"/>
      <c r="AO10" s="316">
        <v>799391</v>
      </c>
      <c r="AP10" s="316">
        <v>6371</v>
      </c>
      <c r="AQ10" s="317">
        <v>3674</v>
      </c>
      <c r="AR10" s="318">
        <v>73.400000000000006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532</v>
      </c>
      <c r="AL11" s="1231"/>
      <c r="AM11" s="1231"/>
      <c r="AN11" s="1232"/>
      <c r="AO11" s="316">
        <v>13969</v>
      </c>
      <c r="AP11" s="316">
        <v>111</v>
      </c>
      <c r="AQ11" s="317">
        <v>3477</v>
      </c>
      <c r="AR11" s="318">
        <v>-96.8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533</v>
      </c>
      <c r="AL12" s="1231"/>
      <c r="AM12" s="1231"/>
      <c r="AN12" s="1232"/>
      <c r="AO12" s="316">
        <v>18390</v>
      </c>
      <c r="AP12" s="316">
        <v>147</v>
      </c>
      <c r="AQ12" s="317">
        <v>579</v>
      </c>
      <c r="AR12" s="318">
        <v>-74.599999999999994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t="s">
        <v>535</v>
      </c>
      <c r="AP13" s="316" t="s">
        <v>535</v>
      </c>
      <c r="AQ13" s="317">
        <v>11</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536</v>
      </c>
      <c r="AL14" s="1231"/>
      <c r="AM14" s="1231"/>
      <c r="AN14" s="1232"/>
      <c r="AO14" s="316">
        <v>156943</v>
      </c>
      <c r="AP14" s="316">
        <v>1251</v>
      </c>
      <c r="AQ14" s="317">
        <v>2399</v>
      </c>
      <c r="AR14" s="318">
        <v>-47.9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537</v>
      </c>
      <c r="AL15" s="1231"/>
      <c r="AM15" s="1231"/>
      <c r="AN15" s="1232"/>
      <c r="AO15" s="316">
        <v>427415</v>
      </c>
      <c r="AP15" s="316">
        <v>3407</v>
      </c>
      <c r="AQ15" s="317">
        <v>1114</v>
      </c>
      <c r="AR15" s="318">
        <v>205.8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538</v>
      </c>
      <c r="AL16" s="1234"/>
      <c r="AM16" s="1234"/>
      <c r="AN16" s="1235"/>
      <c r="AO16" s="316">
        <v>-906944</v>
      </c>
      <c r="AP16" s="316">
        <v>-7228</v>
      </c>
      <c r="AQ16" s="317">
        <v>-4418</v>
      </c>
      <c r="AR16" s="318">
        <v>63.6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9647397</v>
      </c>
      <c r="AP17" s="316">
        <v>76891</v>
      </c>
      <c r="AQ17" s="317">
        <v>63704</v>
      </c>
      <c r="AR17" s="318">
        <v>20.7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540</v>
      </c>
      <c r="AP20" s="324" t="s">
        <v>541</v>
      </c>
      <c r="AQ20" s="325" t="s">
        <v>542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543</v>
      </c>
      <c r="AL21" s="1228"/>
      <c r="AM21" s="1228"/>
      <c r="AN21" s="1229"/>
      <c r="AO21" s="328">
        <v>8.27</v>
      </c>
      <c r="AP21" s="329">
        <v>6.05</v>
      </c>
      <c r="AQ21" s="330">
        <v>2.2200000000000002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544</v>
      </c>
      <c r="AL22" s="1228"/>
      <c r="AM22" s="1228"/>
      <c r="AN22" s="1229"/>
      <c r="AO22" s="333">
        <v>97.9</v>
      </c>
      <c r="AP22" s="334">
        <v>99.6</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525</v>
      </c>
      <c r="AP30" s="304"/>
      <c r="AQ30" s="305" t="s">
        <v>526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527</v>
      </c>
      <c r="AQ31" s="311" t="s">
        <v>528</v>
      </c>
      <c r="AR31" s="312" t="s">
        <v>529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548</v>
      </c>
      <c r="AL32" s="1219"/>
      <c r="AM32" s="1219"/>
      <c r="AN32" s="1220"/>
      <c r="AO32" s="343">
        <v>6690286</v>
      </c>
      <c r="AP32" s="343">
        <v>53322</v>
      </c>
      <c r="AQ32" s="344">
        <v>31767</v>
      </c>
      <c r="AR32" s="345">
        <v>67.900000000000006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549</v>
      </c>
      <c r="AL33" s="1219"/>
      <c r="AM33" s="1219"/>
      <c r="AN33" s="1220"/>
      <c r="AO33" s="343" t="s">
        <v>535</v>
      </c>
      <c r="AP33" s="343" t="s">
        <v>535</v>
      </c>
      <c r="AQ33" s="344">
        <v>4</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550</v>
      </c>
      <c r="AL34" s="1219"/>
      <c r="AM34" s="1219"/>
      <c r="AN34" s="1220"/>
      <c r="AO34" s="343" t="s">
        <v>535</v>
      </c>
      <c r="AP34" s="343" t="s">
        <v>535</v>
      </c>
      <c r="AQ34" s="344">
        <v>33</v>
      </c>
      <c r="AR34" s="345" t="s">
        <v>535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551</v>
      </c>
      <c r="AL35" s="1219"/>
      <c r="AM35" s="1219"/>
      <c r="AN35" s="1220"/>
      <c r="AO35" s="343">
        <v>752159</v>
      </c>
      <c r="AP35" s="343">
        <v>5995</v>
      </c>
      <c r="AQ35" s="344">
        <v>6427</v>
      </c>
      <c r="AR35" s="345">
        <v>-6.7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552</v>
      </c>
      <c r="AL36" s="1219"/>
      <c r="AM36" s="1219"/>
      <c r="AN36" s="1220"/>
      <c r="AO36" s="343" t="s">
        <v>535</v>
      </c>
      <c r="AP36" s="343" t="s">
        <v>535</v>
      </c>
      <c r="AQ36" s="344">
        <v>1122</v>
      </c>
      <c r="AR36" s="345" t="s">
        <v>535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553</v>
      </c>
      <c r="AL37" s="1219"/>
      <c r="AM37" s="1219"/>
      <c r="AN37" s="1220"/>
      <c r="AO37" s="343">
        <v>2902</v>
      </c>
      <c r="AP37" s="343">
        <v>23</v>
      </c>
      <c r="AQ37" s="344">
        <v>1023</v>
      </c>
      <c r="AR37" s="345">
        <v>-97.8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554</v>
      </c>
      <c r="AL38" s="1222"/>
      <c r="AM38" s="1222"/>
      <c r="AN38" s="1223"/>
      <c r="AO38" s="346" t="s">
        <v>535</v>
      </c>
      <c r="AP38" s="346" t="s">
        <v>535</v>
      </c>
      <c r="AQ38" s="347">
        <v>2</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555</v>
      </c>
      <c r="AL39" s="1222"/>
      <c r="AM39" s="1222"/>
      <c r="AN39" s="1223"/>
      <c r="AO39" s="343">
        <v>-482427</v>
      </c>
      <c r="AP39" s="343">
        <v>-3845</v>
      </c>
      <c r="AQ39" s="344">
        <v>-6864</v>
      </c>
      <c r="AR39" s="345">
        <v>-44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556</v>
      </c>
      <c r="AL40" s="1219"/>
      <c r="AM40" s="1219"/>
      <c r="AN40" s="1220"/>
      <c r="AO40" s="343">
        <v>-5144520</v>
      </c>
      <c r="AP40" s="343">
        <v>-41002</v>
      </c>
      <c r="AQ40" s="344">
        <v>-26034</v>
      </c>
      <c r="AR40" s="345">
        <v>57.5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1818400</v>
      </c>
      <c r="AP41" s="343">
        <v>14493</v>
      </c>
      <c r="AQ41" s="344">
        <v>7479</v>
      </c>
      <c r="AR41" s="345">
        <v>93.8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525</v>
      </c>
      <c r="AN49" s="1213" t="s">
        <v>560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561</v>
      </c>
      <c r="AO50" s="360" t="s">
        <v>562</v>
      </c>
      <c r="AP50" s="361" t="s">
        <v>563</v>
      </c>
      <c r="AQ50" s="362" t="s">
        <v>564</v>
      </c>
      <c r="AR50" s="363" t="s">
        <v>565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566</v>
      </c>
      <c r="AL51" s="356"/>
      <c r="AM51" s="364">
        <v>10247495</v>
      </c>
      <c r="AN51" s="365">
        <v>80711</v>
      </c>
      <c r="AO51" s="366">
        <v>-12.6</v>
      </c>
      <c r="AP51" s="367">
        <v>58051</v>
      </c>
      <c r="AQ51" s="368">
        <v>8.3000000000000007</v>
      </c>
      <c r="AR51" s="369">
        <v>-20.9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567</v>
      </c>
      <c r="AM52" s="372">
        <v>7648843</v>
      </c>
      <c r="AN52" s="373">
        <v>60243</v>
      </c>
      <c r="AO52" s="374">
        <v>24.9</v>
      </c>
      <c r="AP52" s="375">
        <v>32143</v>
      </c>
      <c r="AQ52" s="376">
        <v>13.4</v>
      </c>
      <c r="AR52" s="377">
        <v>11.5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568</v>
      </c>
      <c r="AL53" s="356"/>
      <c r="AM53" s="364">
        <v>9412184</v>
      </c>
      <c r="AN53" s="365">
        <v>74334</v>
      </c>
      <c r="AO53" s="366">
        <v>-7.9</v>
      </c>
      <c r="AP53" s="367">
        <v>40879</v>
      </c>
      <c r="AQ53" s="368">
        <v>-29.6</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567</v>
      </c>
      <c r="AM54" s="372">
        <v>7124854</v>
      </c>
      <c r="AN54" s="373">
        <v>56270</v>
      </c>
      <c r="AO54" s="374">
        <v>-6.6</v>
      </c>
      <c r="AP54" s="375">
        <v>24087</v>
      </c>
      <c r="AQ54" s="376">
        <v>-25.1</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569</v>
      </c>
      <c r="AL55" s="356"/>
      <c r="AM55" s="364">
        <v>9930700</v>
      </c>
      <c r="AN55" s="365">
        <v>78586</v>
      </c>
      <c r="AO55" s="366">
        <v>5.7</v>
      </c>
      <c r="AP55" s="367">
        <v>42651</v>
      </c>
      <c r="AQ55" s="368">
        <v>4.3</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567</v>
      </c>
      <c r="AM56" s="372">
        <v>7061061</v>
      </c>
      <c r="AN56" s="373">
        <v>55877</v>
      </c>
      <c r="AO56" s="374">
        <v>-0.7</v>
      </c>
      <c r="AP56" s="375">
        <v>22675</v>
      </c>
      <c r="AQ56" s="376">
        <v>-5.9</v>
      </c>
      <c r="AR56" s="377">
        <v>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570</v>
      </c>
      <c r="AL57" s="356"/>
      <c r="AM57" s="364">
        <v>6657513</v>
      </c>
      <c r="AN57" s="365">
        <v>52911</v>
      </c>
      <c r="AO57" s="366">
        <v>-32.700000000000003</v>
      </c>
      <c r="AP57" s="367">
        <v>43226</v>
      </c>
      <c r="AQ57" s="368">
        <v>1.3</v>
      </c>
      <c r="AR57" s="369">
        <v>-34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567</v>
      </c>
      <c r="AM58" s="372">
        <v>3787910</v>
      </c>
      <c r="AN58" s="373">
        <v>30105</v>
      </c>
      <c r="AO58" s="374">
        <v>-46.1</v>
      </c>
      <c r="AP58" s="375">
        <v>22622</v>
      </c>
      <c r="AQ58" s="376">
        <v>-0.2</v>
      </c>
      <c r="AR58" s="377">
        <v>-45.9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571</v>
      </c>
      <c r="AL59" s="356"/>
      <c r="AM59" s="364">
        <v>8923472</v>
      </c>
      <c r="AN59" s="365">
        <v>71121</v>
      </c>
      <c r="AO59" s="366">
        <v>34.4</v>
      </c>
      <c r="AP59" s="367">
        <v>42836</v>
      </c>
      <c r="AQ59" s="368">
        <v>-0.9</v>
      </c>
      <c r="AR59" s="369">
        <v>35.299999999999997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567</v>
      </c>
      <c r="AM60" s="372">
        <v>5203795</v>
      </c>
      <c r="AN60" s="373">
        <v>41475</v>
      </c>
      <c r="AO60" s="374">
        <v>37.799999999999997</v>
      </c>
      <c r="AP60" s="375">
        <v>22936</v>
      </c>
      <c r="AQ60" s="376">
        <v>1.4</v>
      </c>
      <c r="AR60" s="377">
        <v>36.4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572</v>
      </c>
      <c r="AL61" s="378"/>
      <c r="AM61" s="379">
        <v>9034273</v>
      </c>
      <c r="AN61" s="380">
        <v>71533</v>
      </c>
      <c r="AO61" s="381">
        <v>-2.6</v>
      </c>
      <c r="AP61" s="382">
        <v>45529</v>
      </c>
      <c r="AQ61" s="383">
        <v>-3.3</v>
      </c>
      <c r="AR61" s="369">
        <v>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567</v>
      </c>
      <c r="AM62" s="372">
        <v>6165293</v>
      </c>
      <c r="AN62" s="373">
        <v>48794</v>
      </c>
      <c r="AO62" s="374">
        <v>1.9</v>
      </c>
      <c r="AP62" s="375">
        <v>24893</v>
      </c>
      <c r="AQ62" s="376">
        <v>-3.3</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OTMsR7vEvRVvOo9ca/9FEoDz7bGHYiqEDV3NUvkrVFl4Yc0hoaUYEFoxnaGHgI0mAKzLBKrjvM6Jcw/OcOjAQ==" saltValue="hHOj3WyaHQFXz206U3aL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20" spans="125:125" ht="13.5" hidden="1" customHeight="1" x14ac:dyDescent="0.15"/>
    <row r="121" spans="125:125" ht="13.5" hidden="1" customHeight="1" x14ac:dyDescent="0.15">
      <c r="DU121" s="291"/>
    </row>
  </sheetData>
  <sheetProtection algorithmName="SHA-512" hashValue="qzObNJidJ2ltLA+1h/T+QIjQ9Ks0rNbnxVaNtl8MJF3GnXSiFe0g2v//GiX+a8ymIR4GPSUOEHOTzixeUgsGTg==" saltValue="oDBS+6s74g4plwvG+RT4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sheetData>
  <sheetProtection algorithmName="SHA-512" hashValue="kdV6G/vN/7kP3lPGQvB1MljucoeWLjK6qArljRALnGDj7ngFJ2tmL0wiz2553Xf9d+UzKOyZF6977lpKxc9FAQ==" saltValue="rGp/95OSGJFQcgUJtXxn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6" t="s">
        <v>3</v>
      </c>
      <c r="D47" s="1236"/>
      <c r="E47" s="1237"/>
      <c r="F47" s="11">
        <v>30.06</v>
      </c>
      <c r="G47" s="12">
        <v>33.590000000000003</v>
      </c>
      <c r="H47" s="12">
        <v>31.71</v>
      </c>
      <c r="I47" s="12">
        <v>28.45</v>
      </c>
      <c r="J47" s="13">
        <v>26.15</v>
      </c>
    </row>
    <row r="48" spans="2:10" ht="57.75" customHeight="1" x14ac:dyDescent="0.15">
      <c r="B48" s="14"/>
      <c r="C48" s="1238" t="s">
        <v>4</v>
      </c>
      <c r="D48" s="1238"/>
      <c r="E48" s="1239"/>
      <c r="F48" s="15">
        <v>7.21</v>
      </c>
      <c r="G48" s="16">
        <v>6.09</v>
      </c>
      <c r="H48" s="16">
        <v>4.4400000000000004</v>
      </c>
      <c r="I48" s="16">
        <v>6.85</v>
      </c>
      <c r="J48" s="17">
        <v>5.83</v>
      </c>
    </row>
    <row r="49" spans="2:10" ht="57.75" customHeight="1" thickBot="1" x14ac:dyDescent="0.2">
      <c r="B49" s="18"/>
      <c r="C49" s="1240" t="s">
        <v>5</v>
      </c>
      <c r="D49" s="1240"/>
      <c r="E49" s="1241"/>
      <c r="F49" s="19">
        <v>3.48</v>
      </c>
      <c r="G49" s="20">
        <v>2.11</v>
      </c>
      <c r="H49" s="20" t="s">
        <v>581</v>
      </c>
      <c r="I49" s="20" t="s">
        <v>582</v>
      </c>
      <c r="J49" s="21" t="s">
        <v>583</v>
      </c>
    </row>
    <row r="50" spans="2:10" ht="13.5" customHeight="1" x14ac:dyDescent="0.15"/>
  </sheetData>
  <sheetProtection algorithmName="SHA-512" hashValue="CuAv4lN7qApux0ViCUIWTO5K14dDAvZe6vDAqR1auV3ibhhtgbZtCYIRP3Mm30RxIRbMKh8Dl5bfDyhKT7ZXYA==" saltValue="zcs53fH+bGinmv5aZGlm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秘書広報課</cp:lastModifiedBy>
  <cp:lastPrinted>2021-09-28T01:26:55Z</cp:lastPrinted>
  <dcterms:created xsi:type="dcterms:W3CDTF">2021-02-05T05:05:01Z</dcterms:created>
  <dcterms:modified xsi:type="dcterms:W3CDTF">2021-11-26T06:37:49Z</dcterms:modified>
  <cp:category/>
</cp:coreProperties>
</file>