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0.41.155\財政課\決算統計\★決算カード・類団比較カード・財政状況資料集等\01-02財政状況資料集（～H21は財政比較分析表等）（総務省）\H28\05　提出\10月提出\"/>
    </mc:Choice>
  </mc:AlternateContent>
  <bookViews>
    <workbookView xWindow="0" yWindow="0" windowWidth="2049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BE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c r="AM35" i="9" s="1"/>
  <c r="AM36" i="9" s="1"/>
  <c r="BE34" i="9" l="1"/>
  <c r="BE35" i="9" s="1"/>
  <c r="BW34" i="9" l="1"/>
  <c r="BW35" i="9" s="1"/>
  <c r="BW36" i="9" s="1"/>
  <c r="BW37" i="9" s="1"/>
  <c r="BW38" i="9" s="1"/>
  <c r="BW39" i="9" s="1"/>
  <c r="CO34" i="9" l="1"/>
  <c r="CO35" i="9" s="1"/>
  <c r="CO36" i="9" s="1"/>
</calcChain>
</file>

<file path=xl/sharedStrings.xml><?xml version="1.0" encoding="utf-8"?>
<sst xmlns="http://schemas.openxmlformats.org/spreadsheetml/2006/main" count="1055" uniqueCount="566">
  <si>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</si>
  <si>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</si>
  <si>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</si>
  <si>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</si>
  <si>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</si>
  <si>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</si>
  <si>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</si>
  <si>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</si>
  <si>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</si>
  <si>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</si>
  <si>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</si>
  <si>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</si>
  <si>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</si>
  <si>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</si>
  <si>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</si>
  <si>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</si>
  <si>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</si>
  <si>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</si>
  <si>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</si>
  <si>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</si>
  <si>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</si>
  <si>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</si>
  <si>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</si>
  <si>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</si>
  <si>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</si>
  <si>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</si>
  <si>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</si>
  <si>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</si>
  <si>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</si>
  <si>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</si>
  <si>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</si>
  <si>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</si>
  <si>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</si>
  <si>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</si>
  <si>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</si>
  <si>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</si>
  <si>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</si>
  <si>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</si>
  <si>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</si>
  <si>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</si>
  <si>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</si>
  <si>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</si>
  <si>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</si>
  <si>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</si>
  <si>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</si>
  <si>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</si>
  <si>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</si>
  <si>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</si>
  <si>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</si>
  <si>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</si>
  <si>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</si>
  <si>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</si>
  <si>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</si>
  <si>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</si>
  <si>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</si>
  <si>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</si>
  <si>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</si>
  <si>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</si>
  <si>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</si>
  <si>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</si>
  <si>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</si>
  <si>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</si>
  <si>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</si>
  <si>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</si>
  <si>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</si>
  <si>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</si>
  <si>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</si>
  <si>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</si>
  <si>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</si>
  <si>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</si>
  <si>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</si>
  <si>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</si>
  <si>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</si>
  <si>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</si>
  <si>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</si>
  <si>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</si>
  <si>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</si>
  <si>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</si>
  <si>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</si>
  <si>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</si>
  <si>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</si>
  <si>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</si>
  <si>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霧島市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</si>
  <si>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</si>
  <si>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</si>
  <si>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</si>
  <si>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</si>
  <si>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</si>
  <si>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</si>
  <si>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</si>
  <si>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</si>
  <si>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</si>
  <si>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</si>
  <si>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</si>
  <si>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</si>
  <si>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</si>
  <si>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</si>
  <si>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</si>
  <si>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</si>
  <si>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</si>
  <si>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</si>
  <si>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</si>
  <si>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</si>
  <si>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</si>
  <si>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</si>
  <si>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</si>
  <si>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</si>
  <si>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</si>
  <si>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</si>
  <si>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</si>
  <si>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</si>
  <si>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</si>
  <si>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</si>
  <si>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</si>
  <si>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</si>
  <si>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</si>
  <si>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</si>
  <si>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</si>
  <si>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</si>
  <si>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</si>
  <si>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</si>
  <si>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</si>
  <si>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</si>
  <si>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</si>
  <si>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</si>
  <si>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</si>
  <si>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</si>
  <si>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</si>
  <si>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</si>
  <si>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</si>
  <si>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</si>
  <si>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</si>
  <si>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</si>
  <si>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</si>
  <si>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</si>
  <si>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</si>
  <si>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</si>
  <si>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</si>
  <si>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</si>
  <si>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</si>
  <si>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</si>
  <si>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</si>
  <si>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</si>
  <si>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</si>
  <si>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</si>
  <si>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</si>
  <si>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</si>
  <si>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</si>
  <si>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</si>
  <si>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</si>
  <si>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</si>
  <si>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</si>
  <si>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</si>
  <si>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</si>
  <si>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</si>
  <si>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</si>
  <si>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</si>
  <si>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</si>
  <si>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</si>
  <si>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</si>
  <si>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</si>
  <si>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</si>
  <si>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</si>
  <si>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</si>
  <si>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</si>
  <si>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</si>
  <si>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</si>
  <si>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</si>
  <si>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</si>
  <si>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</si>
  <si>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</si>
  <si>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</si>
  <si>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</si>
  <si>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</si>
  <si>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</si>
  <si>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</si>
  <si>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</si>
  <si>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</si>
  <si>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</si>
  <si>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</si>
  <si>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</si>
  <si>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</si>
  <si>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</si>
  <si>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</si>
  <si>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</si>
  <si>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</si>
  <si>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</si>
  <si>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</si>
  <si>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</si>
  <si>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</si>
  <si>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</si>
  <si>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</si>
  <si>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</si>
  <si>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</si>
  <si>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</si>
  <si>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鹿児島県霧島市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</si>
  <si>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</si>
  <si>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</si>
  <si>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</si>
  <si>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</si>
  <si>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</si>
  <si>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</si>
  <si>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</si>
  <si>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</si>
  <si>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</si>
  <si>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</si>
  <si>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</si>
  <si>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</si>
  <si>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</si>
  <si>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</si>
  <si>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</si>
  <si>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</si>
  <si>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</si>
  <si>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</si>
  <si>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</si>
  <si>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</si>
  <si>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</si>
  <si>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</si>
  <si>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</si>
  <si>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</si>
  <si>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</si>
  <si>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</si>
  <si>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</si>
  <si>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</si>
  <si>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</si>
  <si>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</si>
  <si>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</si>
  <si>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</si>
  <si>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</si>
  <si>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</si>
  <si>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</si>
  <si>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</si>
  <si>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</si>
  <si>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</si>
  <si>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</si>
  <si>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</si>
  <si>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</si>
  <si>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</si>
  <si>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</si>
  <si>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</si>
  <si>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</si>
  <si>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</si>
  <si>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</si>
  <si>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</si>
  <si>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</si>
  <si>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</si>
  <si>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</si>
  <si>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</si>
  <si>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</si>
  <si>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</si>
  <si>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</si>
  <si>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</si>
  <si>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</si>
  <si>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</si>
  <si>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</si>
  <si>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</si>
  <si>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</si>
  <si>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</si>
  <si>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</si>
  <si>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</si>
  <si>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</si>
  <si>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</si>
  <si>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</si>
  <si>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</si>
  <si>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</si>
  <si>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</si>
  <si>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</si>
  <si>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</si>
  <si>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</si>
  <si>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</si>
  <si>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</si>
  <si>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</si>
  <si>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</si>
  <si>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</si>
  <si>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</si>
  <si>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</si>
  <si>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</si>
  <si>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</si>
  <si>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</si>
  <si>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</si>
  <si>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</si>
  <si>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</si>
  <si>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</si>
  <si>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</si>
  <si>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</si>
  <si>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</si>
  <si>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</si>
  <si>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</si>
  <si>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</si>
  <si>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</si>
  <si>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</si>
  <si>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</si>
  <si>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</si>
  <si>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</si>
  <si>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</si>
  <si>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</si>
  <si>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</si>
  <si>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</si>
  <si>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</si>
  <si>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</si>
  <si>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</si>
  <si>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</si>
  <si>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</si>
  <si>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</si>
  <si>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</si>
  <si>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</si>
  <si>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</si>
  <si>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</si>
  <si>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</si>
  <si>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</si>
  <si>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</si>
  <si>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</si>
  <si>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</si>
  <si>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</si>
  <si>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</si>
  <si>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</si>
  <si>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</si>
  <si>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</si>
  <si>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</si>
  <si>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</si>
  <si>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</si>
  <si>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</si>
  <si>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</si>
  <si>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</si>
  <si>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</si>
  <si>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</si>
  <si>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</si>
  <si>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</si>
  <si>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</si>
  <si>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</si>
  <si>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</si>
  <si>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</si>
  <si>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</si>
  <si>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</si>
  <si>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</si>
  <si>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</si>
  <si>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</si>
  <si>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</si>
  <si>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</si>
  <si>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</si>
  <si>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</si>
  <si>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</si>
  <si>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</si>
  <si>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</si>
  <si>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</si>
  <si>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鹿児島県霧島市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</si>
  <si>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</si>
  <si>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</si>
  <si>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</si>
  <si>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</si>
  <si>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</si>
  <si>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</si>
  <si>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</si>
  <si>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</si>
  <si>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</si>
  <si>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</si>
  <si>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</si>
  <si>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</si>
  <si>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</si>
  <si>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</si>
  <si>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</si>
  <si>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</si>
  <si>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</si>
  <si>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</si>
  <si>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</si>
  <si>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</si>
  <si>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</si>
  <si>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</si>
  <si>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</si>
  <si>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</si>
  <si>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</si>
  <si>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</si>
  <si>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</si>
  <si>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</si>
  <si>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</si>
  <si>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</si>
  <si>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</si>
  <si>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</si>
  <si>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</si>
  <si>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</si>
  <si>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</si>
  <si>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</si>
  <si>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交通災害共済事業特別会計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</si>
  <si>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</si>
  <si>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</si>
  <si>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</si>
  <si>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</si>
  <si>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</si>
  <si>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</si>
  <si>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温泉供給特別会計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</si>
  <si>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</si>
  <si>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</si>
  <si>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</si>
  <si>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</si>
  <si>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</si>
  <si>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</si>
  <si>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</si>
  <si>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</si>
  <si>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</si>
  <si>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</si>
  <si>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</si>
  <si>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</si>
  <si>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</si>
  <si>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</si>
  <si>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</si>
  <si>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</si>
  <si>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</si>
  <si>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</si>
  <si>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</si>
  <si>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</si>
  <si>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</si>
  <si>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</si>
  <si>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</si>
  <si>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</si>
  <si>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</si>
  <si>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</si>
  <si>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</si>
  <si>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</si>
  <si>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</si>
  <si>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</si>
  <si>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</si>
  <si>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</si>
  <si>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</si>
  <si>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</si>
  <si>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</si>
  <si>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</si>
  <si>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</si>
  <si>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</si>
  <si>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</si>
  <si>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</si>
  <si>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</si>
  <si>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</si>
  <si>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</si>
  <si>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</si>
  <si>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</si>
  <si>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</si>
  <si>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</si>
  <si>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</si>
  <si>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</si>
  <si>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</si>
  <si>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</si>
  <si>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</si>
  <si>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</si>
  <si>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</si>
  <si>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</si>
  <si>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</si>
  <si>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</si>
  <si>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</si>
  <si>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</si>
  <si>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</si>
  <si>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</si>
  <si>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</si>
  <si>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</si>
  <si>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</si>
  <si>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</si>
  <si>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</si>
  <si>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</si>
  <si>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</si>
  <si>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</si>
  <si>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</si>
  <si>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</si>
  <si>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</si>
  <si>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</si>
  <si>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</si>
  <si>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</si>
  <si>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</si>
  <si>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</si>
  <si>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</si>
  <si>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</si>
  <si>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</si>
  <si>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</si>
  <si>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</si>
  <si>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</si>
  <si>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</si>
  <si>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</si>
  <si>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</si>
  <si>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</si>
  <si>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</si>
  <si>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</si>
  <si>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</si>
  <si>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</si>
  <si>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</si>
  <si>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</si>
  <si>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</si>
  <si>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</si>
  <si>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</si>
  <si>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</si>
  <si>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</si>
  <si>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</si>
  <si>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</si>
  <si>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</si>
  <si>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</si>
  <si>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</si>
  <si>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</si>
  <si>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</si>
  <si>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</si>
  <si>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</si>
  <si>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</si>
  <si>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</si>
  <si>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</si>
  <si>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</si>
  <si>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</si>
  <si>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</si>
  <si>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</si>
  <si>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</si>
  <si>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</si>
  <si>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</si>
  <si>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</si>
  <si>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</si>
  <si>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</si>
  <si>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</si>
  <si>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</si>
  <si>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</si>
  <si>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</si>
  <si>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</si>
  <si>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</si>
  <si>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</si>
  <si>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</si>
  <si>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</si>
  <si>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</si>
  <si>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</si>
  <si>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</si>
  <si>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</si>
  <si>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</si>
  <si>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</si>
  <si>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1.57</t>
  </si>
  <si>
    <t>国民健康保険特別会計</t>
  </si>
  <si>
    <t>▲ 0.24</t>
  </si>
  <si>
    <t>▲ 0.79</t>
  </si>
  <si>
    <t>▲ 1.90</t>
  </si>
  <si>
    <t>▲ 1.38</t>
  </si>
  <si>
    <t>水道事業会計</t>
  </si>
  <si>
    <t>病院事業会計</t>
  </si>
  <si>
    <t>一般会計</t>
  </si>
  <si>
    <t>介護保険特別会計</t>
  </si>
  <si>
    <t>下水道事業特別会計</t>
  </si>
  <si>
    <t>工業用水道事業会計</t>
  </si>
  <si>
    <t>交通災害共済事業特別会計</t>
  </si>
  <si>
    <t>その他会計（赤字）</t>
  </si>
  <si>
    <t>その他会計（黒字）</t>
  </si>
  <si>
    <t>鹿児島県市町村総合事務組合</t>
    <rPh sb="0" eb="4">
      <t>カゴシマケン</t>
    </rPh>
    <rPh sb="4" eb="7">
      <t>シチョウソン</t>
    </rPh>
    <rPh sb="7" eb="9">
      <t>ソウゴウ</t>
    </rPh>
    <rPh sb="9" eb="11">
      <t>ジム</t>
    </rPh>
    <rPh sb="11" eb="13">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</si>
  <si>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</si>
  <si>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</si>
  <si>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</si>
  <si>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</si>
  <si>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</si>
  <si>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霧島市土地開発公社</t>
    <rPh sb="0" eb="3">
      <t>キリシマシ</t>
    </rPh>
    <rPh sb="3" eb="5">
      <t>トチ</t>
    </rPh>
    <rPh sb="5" eb="7">
      <t>カイハツ</t>
    </rPh>
    <rPh sb="7" eb="9">
      <t>コウシャ</t>
    </rPh>
    <phoneticPr fontId="30"/>
  </si>
  <si>
    <t>霧島市施設管理公社</t>
    <rPh sb="0" eb="3">
      <t>キリシマシ</t>
    </rPh>
    <rPh sb="3" eb="5">
      <t>シセツ</t>
    </rPh>
    <rPh sb="5" eb="7">
      <t>カンリ</t>
    </rPh>
    <rPh sb="7" eb="9">
      <t>コウシャ</t>
    </rPh>
    <phoneticPr fontId="30"/>
  </si>
  <si>
    <t>霧島神話の里公園</t>
    <rPh sb="0" eb="2">
      <t>キリシマ</t>
    </rPh>
    <rPh sb="2" eb="4">
      <t>シンワ</t>
    </rPh>
    <rPh sb="5" eb="6">
      <t>サト</t>
    </rPh>
    <rPh sb="6" eb="8">
      <t>コウエン</t>
    </rPh>
    <phoneticPr fontId="30"/>
  </si>
  <si>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</si>
  <si>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</si>
  <si>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</si>
  <si>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</si>
  <si>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</si>
  <si>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</si>
  <si>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</si>
  <si>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</si>
  <si>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</si>
  <si>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</si>
  <si>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</si>
  <si>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</si>
  <si>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</si>
  <si>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</si>
  <si>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</si>
  <si>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起債借入額の抑制や繰上償還の実施、充当可能基金の増加により、平成28年度は初めて将来負担比率がないものとなった。一方、実質公債費比率は、起債借入額の抑制により減少してきているものの、類似団体平均値を上回っている。今後も引き続き市債残高の縮減を行い、健全な財政運営に努める。</t>
    <phoneticPr fontId="2"/>
  </si>
  <si>
    <t>起債借入額の抑制や繰上償還の実施、充当可能基金の増加により、将来負担比率は類似団体平均を大きく下回っている。また、有形固定資産減価償却率についても、類似団体平均を大きく下回っているが、施設の老朽化も進んでいることなどから、今後も霧島市公共施設管理計画に基づき、施設の適正な維持管理等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</si>
</sst>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80062</c:v>
                </c:pt>
                <c:pt idx="1">
                  <c:v>86203</c:v>
                </c:pt>
                <c:pt idx="2">
                  <c:v>92358</c:v>
                </c:pt>
                <c:pt idx="3">
                  <c:v>80711</c:v>
                </c:pt>
                <c:pt idx="4">
                  <c:v>74334</c:v>
                </c:pt>
              </c:numCache>
            </c:numRef>
          </c:val>
          <c:smooth val="0"/>
        </c:ser>
        <c:dLbls>
          <c:showLegendKey val="0"/>
          <c:showVal val="0"/>
          <c:showCatName val="0"/>
          <c:showSerName val="0"/>
          <c:showPercent val="0"/>
          <c:showBubbleSize val="0"/>
        </c:dLbls>
        <c:marker val="1"/>
        <c:smooth val="0"/>
        <c:axId val="333902776"/>
        <c:axId val="333902384"/>
      </c:lineChart>
      <c:catAx>
        <c:axId val="333902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2384"/>
        <c:crosses val="autoZero"/>
        <c:auto val="1"/>
        <c:lblAlgn val="ctr"/>
        <c:lblOffset val="100"/>
        <c:tickLblSkip val="1"/>
        <c:tickMarkSkip val="1"/>
        <c:noMultiLvlLbl val="0"/>
      </c:catAx>
      <c:valAx>
        <c:axId val="3339023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2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4.18</c:v>
                </c:pt>
                <c:pt idx="1">
                  <c:v>6.09</c:v>
                </c:pt>
                <c:pt idx="2">
                  <c:v>5.59</c:v>
                </c:pt>
                <c:pt idx="3">
                  <c:v>7.21</c:v>
                </c:pt>
                <c:pt idx="4">
                  <c:v>6.09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21.27</c:v>
                </c:pt>
                <c:pt idx="1">
                  <c:v>22.65</c:v>
                </c:pt>
                <c:pt idx="2">
                  <c:v>28.99</c:v>
                </c:pt>
                <c:pt idx="3">
                  <c:v>30.06</c:v>
                </c:pt>
                <c:pt idx="4">
                  <c:v>33.590000000000003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3905912"/>
        <c:axId val="33390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-1.57</c:v>
                </c:pt>
                <c:pt idx="1">
                  <c:v>4.46</c:v>
                </c:pt>
                <c:pt idx="2">
                  <c:v>7.44</c:v>
                </c:pt>
                <c:pt idx="3">
                  <c:v>3.48</c:v>
                </c:pt>
                <c:pt idx="4">
                  <c:v>2.11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3905912"/>
        <c:axId val="333906304"/>
      </c:lineChart>
      <c:catAx>
        <c:axId val="33390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3906304"/>
        <c:crosses val="autoZero"/>
        <c:auto val="1"/>
        <c:lblAlgn val="ctr"/>
        <c:lblOffset val="100"/>
        <c:tickLblSkip val="1"/>
        <c:tickMarkSkip val="1"/>
        <c:noMultiLvlLbl val="0"/>
      </c:catAx>
      <c:valAx>
        <c:axId val="33390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905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0.01</c:v>
                </c:pt>
                <c:pt idx="4">
                  <c:v>#N/A</c:v>
                </c:pt>
                <c:pt idx="5">
                  <c:v>0.02</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0.1</c:v>
                </c:pt>
                <c:pt idx="4">
                  <c:v>#N/A</c:v>
                </c:pt>
                <c:pt idx="5">
                  <c:v>0.1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0.11</c:v>
                </c:pt>
                <c:pt idx="4">
                  <c:v>#N/A</c:v>
                </c:pt>
                <c:pt idx="5">
                  <c:v>0.12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0.72</c:v>
                </c:pt>
                <c:pt idx="2">
                  <c:v>#N/A</c:v>
                </c:pt>
                <c:pt idx="3">
                  <c:v>1.07</c:v>
                </c:pt>
                <c:pt idx="4">
                  <c:v>#N/A</c:v>
                </c:pt>
                <c:pt idx="5">
                  <c:v>0.91</c:v>
                </c:pt>
                <c:pt idx="6">
                  <c:v>#N/A</c:v>
                </c:pt>
                <c:pt idx="7">
                  <c:v>0.68</c:v>
                </c:pt>
                <c:pt idx="8">
                  <c:v>#N/A</c:v>
                </c:pt>
                <c:pt idx="9">
                  <c:v>0.68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4.2</c:v>
                </c:pt>
                <c:pt idx="2">
                  <c:v>#N/A</c:v>
                </c:pt>
                <c:pt idx="3">
                  <c:v>6.11</c:v>
                </c:pt>
                <c:pt idx="4">
                  <c:v>#N/A</c:v>
                </c:pt>
                <c:pt idx="5">
                  <c:v>5.58</c:v>
                </c:pt>
                <c:pt idx="6">
                  <c:v>#N/A</c:v>
                </c:pt>
                <c:pt idx="7">
                  <c:v>7.21</c:v>
                </c:pt>
                <c:pt idx="8">
                  <c:v>#N/A</c:v>
                </c:pt>
                <c:pt idx="9">
                  <c:v>6.08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6.72</c:v>
                </c:pt>
                <c:pt idx="2">
                  <c:v>#N/A</c:v>
                </c:pt>
                <c:pt idx="3">
                  <c:v>7.55</c:v>
                </c:pt>
                <c:pt idx="4">
                  <c:v>#N/A</c:v>
                </c:pt>
                <c:pt idx="5">
                  <c:v>8.25</c:v>
                </c:pt>
                <c:pt idx="6">
                  <c:v>#N/A</c:v>
                </c:pt>
                <c:pt idx="7">
                  <c:v>8.23</c:v>
                </c:pt>
                <c:pt idx="8">
                  <c:v>#N/A</c:v>
                </c:pt>
                <c:pt idx="9">
                  <c:v>7.02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6.13</c:v>
                </c:pt>
                <c:pt idx="2">
                  <c:v>#N/A</c:v>
                </c:pt>
                <c:pt idx="3">
                  <c:v>6.96</c:v>
                </c:pt>
                <c:pt idx="4">
                  <c:v>#N/A</c:v>
                </c:pt>
                <c:pt idx="5">
                  <c:v>8.1199999999999992</c:v>
                </c:pt>
                <c:pt idx="6">
                  <c:v>#N/A</c:v>
                </c:pt>
                <c:pt idx="7">
                  <c:v>8.1999999999999993</c:v>
                </c:pt>
                <c:pt idx="8">
                  <c:v>#N/A</c:v>
                </c:pt>
                <c:pt idx="9">
                  <c:v>9.39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0.49</c:v>
                </c:pt>
                <c:pt idx="2">
                  <c:v>0.24</c:v>
                </c:pt>
                <c:pt idx="3">
                  <c:v>#N/A</c:v>
                </c:pt>
                <c:pt idx="4">
                  <c:v>0.79</c:v>
                </c:pt>
                <c:pt idx="5">
                  <c:v>#N/A</c:v>
                </c:pt>
                <c:pt idx="6">
                  <c:v>1.9</c:v>
                </c:pt>
                <c:pt idx="7">
                  <c:v>#N/A</c:v>
                </c:pt>
                <c:pt idx="8">
                  <c:v>1.38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48098536"/>
        <c:axId val="348098928"/>
      </c:barChart>
      <c:catAx>
        <c:axId val="348098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098928"/>
        <c:crosses val="autoZero"/>
        <c:auto val="1"/>
        <c:lblAlgn val="ctr"/>
        <c:lblOffset val="100"/>
        <c:tickLblSkip val="1"/>
        <c:tickMarkSkip val="1"/>
        <c:noMultiLvlLbl val="0"/>
      </c:catAx>
      <c:valAx>
        <c:axId val="34809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098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6013</c:v>
                </c:pt>
                <c:pt idx="5">
                  <c:v>6127</c:v>
                </c:pt>
                <c:pt idx="8">
                  <c:v>6239</c:v>
                </c:pt>
                <c:pt idx="11">
                  <c:v>6147</c:v>
                </c:pt>
                <c:pt idx="14">
                  <c:v>6135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c:v>
                </c:pt>
                <c:pt idx="3">
                  <c:v>72</c:v>
                </c:pt>
                <c:pt idx="6">
                  <c:v>80</c:v>
                </c:pt>
                <c:pt idx="9">
                  <c:v>83</c:v>
                </c:pt>
                <c:pt idx="12">
                  <c:v>57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822</c:v>
                </c:pt>
                <c:pt idx="3">
                  <c:v>758</c:v>
                </c:pt>
                <c:pt idx="6">
                  <c:v>770</c:v>
                </c:pt>
                <c:pt idx="9">
                  <c:v>805</c:v>
                </c:pt>
                <c:pt idx="12">
                  <c:v>780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7753</c:v>
                </c:pt>
                <c:pt idx="3">
                  <c:v>8255</c:v>
                </c:pt>
                <c:pt idx="6">
                  <c:v>8146</c:v>
                </c:pt>
                <c:pt idx="9">
                  <c:v>7796</c:v>
                </c:pt>
                <c:pt idx="12">
                  <c:v>7616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48099712"/>
        <c:axId val="348100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2629</c:v>
                </c:pt>
                <c:pt idx="2">
                  <c:v>#N/A</c:v>
                </c:pt>
                <c:pt idx="3">
                  <c:v>#N/A</c:v>
                </c:pt>
                <c:pt idx="4">
                  <c:v>2962</c:v>
                </c:pt>
                <c:pt idx="5">
                  <c:v>#N/A</c:v>
                </c:pt>
                <c:pt idx="6">
                  <c:v>#N/A</c:v>
                </c:pt>
                <c:pt idx="7">
                  <c:v>2761</c:v>
                </c:pt>
                <c:pt idx="8">
                  <c:v>#N/A</c:v>
                </c:pt>
                <c:pt idx="9">
                  <c:v>#N/A</c:v>
                </c:pt>
                <c:pt idx="10">
                  <c:v>2541</c:v>
                </c:pt>
                <c:pt idx="11">
                  <c:v>#N/A</c:v>
                </c:pt>
                <c:pt idx="12">
                  <c:v>#N/A</c:v>
                </c:pt>
                <c:pt idx="13">
                  <c:v>2322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48099712"/>
        <c:axId val="348100104"/>
      </c:lineChart>
      <c:catAx>
        <c:axId val="34809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100104"/>
        <c:crosses val="autoZero"/>
        <c:auto val="1"/>
        <c:lblAlgn val="ctr"/>
        <c:lblOffset val="100"/>
        <c:tickLblSkip val="1"/>
        <c:tickMarkSkip val="1"/>
        <c:noMultiLvlLbl val="0"/>
      </c:catAx>
      <c:valAx>
        <c:axId val="348100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09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50265</c:v>
                </c:pt>
                <c:pt idx="5">
                  <c:v>50641</c:v>
                </c:pt>
                <c:pt idx="8">
                  <c:v>49878</c:v>
                </c:pt>
                <c:pt idx="11">
                  <c:v>49745</c:v>
                </c:pt>
                <c:pt idx="14">
                  <c:v>49326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6132</c:v>
                </c:pt>
                <c:pt idx="5">
                  <c:v>5537</c:v>
                </c:pt>
                <c:pt idx="8">
                  <c:v>5359</c:v>
                </c:pt>
                <c:pt idx="11">
                  <c:v>5352</c:v>
                </c:pt>
                <c:pt idx="14">
                  <c:v>4045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15449</c:v>
                </c:pt>
                <c:pt idx="5">
                  <c:v>15852</c:v>
                </c:pt>
                <c:pt idx="8">
                  <c:v>20522</c:v>
                </c:pt>
                <c:pt idx="11">
                  <c:v>22322</c:v>
                </c:pt>
                <c:pt idx="14">
                  <c:v>22747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139</c:v>
                </c:pt>
                <c:pt idx="3">
                  <c:v>0</c:v>
                </c:pt>
                <c:pt idx="6">
                  <c:v>0</c:v>
                </c:pt>
                <c:pt idx="9">
                  <c:v>631</c:v>
                </c:pt>
                <c:pt idx="12">
                  <c:v>225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9554</c:v>
                </c:pt>
                <c:pt idx="3">
                  <c:v>9159</c:v>
                </c:pt>
                <c:pt idx="6">
                  <c:v>8001</c:v>
                </c:pt>
                <c:pt idx="9">
                  <c:v>7478</c:v>
                </c:pt>
                <c:pt idx="12">
                  <c:v>7304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249</c:v>
                </c:pt>
                <c:pt idx="3">
                  <c:v>195</c:v>
                </c:pt>
                <c:pt idx="6">
                  <c:v>141</c:v>
                </c:pt>
                <c:pt idx="9">
                  <c:v>86</c:v>
                </c:pt>
                <c:pt idx="12">
                  <c:v>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8457</c:v>
                </c:pt>
                <c:pt idx="3">
                  <c:v>8019</c:v>
                </c:pt>
                <c:pt idx="6">
                  <c:v>7512</c:v>
                </c:pt>
                <c:pt idx="9">
                  <c:v>7225</c:v>
                </c:pt>
                <c:pt idx="12">
                  <c:v>7049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560</c:v>
                </c:pt>
                <c:pt idx="3">
                  <c:v>210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67104</c:v>
                </c:pt>
                <c:pt idx="3">
                  <c:v>65848</c:v>
                </c:pt>
                <c:pt idx="6">
                  <c:v>63308</c:v>
                </c:pt>
                <c:pt idx="9">
                  <c:v>62223</c:v>
                </c:pt>
                <c:pt idx="12">
                  <c:v>60543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48100496"/>
        <c:axId val="348101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14217</c:v>
                </c:pt>
                <c:pt idx="2">
                  <c:v>#N/A</c:v>
                </c:pt>
                <c:pt idx="3">
                  <c:v>#N/A</c:v>
                </c:pt>
                <c:pt idx="4">
                  <c:v>11401</c:v>
                </c:pt>
                <c:pt idx="5">
                  <c:v>#N/A</c:v>
                </c:pt>
                <c:pt idx="6">
                  <c:v>#N/A</c:v>
                </c:pt>
                <c:pt idx="7">
                  <c:v>3203</c:v>
                </c:pt>
                <c:pt idx="8">
                  <c:v>#N/A</c:v>
                </c:pt>
                <c:pt idx="9">
                  <c:v>#N/A</c:v>
                </c:pt>
                <c:pt idx="10">
                  <c:v>223</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48100496"/>
        <c:axId val="348101280"/>
      </c:lineChart>
      <c:catAx>
        <c:axId val="34810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8101280"/>
        <c:crosses val="autoZero"/>
        <c:auto val="1"/>
        <c:lblAlgn val="ctr"/>
        <c:lblOffset val="100"/>
        <c:tickLblSkip val="1"/>
        <c:tickMarkSkip val="1"/>
        <c:noMultiLvlLbl val="0"/>
      </c:catAx>
      <c:valAx>
        <c:axId val="34810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10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{A9097EBA-BD9D-4DC5-8BB0-5F4BCE1EDE8C}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{D18B14EB-2093-4025-A195-759939E673F9}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{85120B7E-1170-47FB-80EB-942C2BC00321}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{4A02623D-0945-4003-B225-434A56559C67}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{15494361-2188-4683-B5DD-EE57483F550D}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39.5</c:v>
                </c:pt>
              </c:numCache>
            </c:numRef>
          </c:xVal>
          <c:yVal>
            <c:numRef>
              <c:f>公会計指標分析・財政指標組合せ分析表!$K$51:$O$51</c:f>
              <c:numCache>
                <c:formatCode>#,##0.0;"▲ "#,##0.0</c:formatCode>
                <c:ptCount val="5"/>
                <c:pt idx="3">
                  <c:v>0.7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{B20F11EA-2655-46E6-9B8C-4251BFEBAAAB}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{226E004E-A7C4-452B-A4A0-DDEF5CC2F0DE}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{8A8D4CB4-5E18-4CFA-A759-C0738CBE8AAE}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{B4E156D5-BE8C-4392-8E0F-22F5DF5F8F89}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{83FA47E6-966B-4634-8E62-D08012E7053F}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34.9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48102064"/>
        <c:axId val="348119312"/>
      </c:scatterChart>
      <c:valAx>
        <c:axId val="348102064"/>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119312"/>
        <c:crosses val="autoZero"/>
        <c:crossBetween val="midCat"/>
      </c:valAx>
      <c:valAx>
        <c:axId val="348119312"/>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102064"/>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{96BDA7FC-859A-494B-BDD2-CD378B084335}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{BECA32E2-CB81-4C30-8951-FAF59DC18F7E}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{FC66E4E4-CAD1-4D26-B1C9-69CF361056B6}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{BD8706DE-01DF-4FA0-A9FA-0380EE0B251A}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{D6E12A39-EFF7-4EDA-8AC6-2766969AEB08}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10.9</c:v>
                </c:pt>
                <c:pt idx="1">
                  <c:v>10.3</c:v>
                </c:pt>
                <c:pt idx="2">
                  <c:v>9.6</c:v>
                </c:pt>
                <c:pt idx="3">
                  <c:v>9.5</c:v>
                </c:pt>
                <c:pt idx="4">
                  <c:v>8.8000000000000007</c:v>
                </c:pt>
              </c:numCache>
            </c:numRef>
          </c:xVal>
          <c:yVal>
            <c:numRef>
              <c:f>公会計指標分析・財政指標組合せ分析表!$K$73:$O$73</c:f>
              <c:numCache>
                <c:formatCode>#,##0.0;"▲ "#,##0.0</c:formatCode>
                <c:ptCount val="5"/>
                <c:pt idx="0">
                  <c:v>49.4</c:v>
                </c:pt>
                <c:pt idx="1">
                  <c:v>39.299999999999997</c:v>
                </c:pt>
                <c:pt idx="2">
                  <c:v>11.1</c:v>
                </c:pt>
                <c:pt idx="3">
                  <c:v>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{B74E23E9-CE9B-4F80-B8E0-60ACF6F24A23}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{E8F0A844-AE3A-47CF-9A5D-967813FBEDA7}</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894280656778367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{32BD5609-B5ED-44E9-AD21-2AC554A6E8F8}</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46811795584375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{CA99FD60-4D6F-44CB-A40E-7D2B0E2FC664}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{7A91BBBD-584C-4486-B1A9-D81BF575984D}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5</c:v>
                </c:pt>
              </c:numCache>
            </c:numRef>
          </c:xVal>
          <c:yVal>
            <c:numRef>
              <c:f>公会計指標分析・財政指標組合せ分析表!$K$77:$O$77</c:f>
              <c:numCache>
                <c:formatCode>#,##0.0;"▲ "#,##0.0</c:formatCode>
                <c:ptCount val="5"/>
                <c:pt idx="0">
                  <c:v>46.1</c:v>
                </c:pt>
                <c:pt idx="1">
                  <c:v>37.6</c:v>
                </c:pt>
                <c:pt idx="2">
                  <c:v>33.799999999999997</c:v>
                </c:pt>
                <c:pt idx="3">
                  <c:v>34.9</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48118528"/>
        <c:axId val="348118136"/>
      </c:scatterChart>
      <c:valAx>
        <c:axId val="348118528"/>
        <c:scaling>
          <c:orientation val="minMax"/>
          <c:max val="11.4"/>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118136"/>
        <c:crosses val="autoZero"/>
        <c:crossBetween val="midCat"/>
      </c:valAx>
      <c:valAx>
        <c:axId val="348118136"/>
        <c:scaling>
          <c:orientation val="minMax"/>
          <c:max val="5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11852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「経営健全化計画」に基づき、一年度における借入額が償還額を上回らないように抑制していることから、市債残高が年々減少しており、元利償還金（繰上償還除く）も減少傾向にある。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年度まで増加傾向にあったが、元利償還金の減少に併せて</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年度から減少に転じている。</a:t>
          </a:r>
        </a:p>
        <a:p>
          <a:r>
            <a:rPr kumimoji="1" lang="ja-JP" altLang="en-US" sz="1400">
              <a:latin typeface="ＭＳ ゴシック" pitchFamily="49" charset="-128"/>
              <a:ea typeface="ＭＳ ゴシック" pitchFamily="49" charset="-128"/>
            </a:rPr>
            <a:t>　今後も引き続き、市債残高や公債費の縮減を行い、健全な財政運営に努める。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将来負担比率は年々改善され、平成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年度は充当可能財源等が将来負担額を上回ったことから、初めて将来負担がないものとなった。</a:t>
          </a:r>
        </a:p>
        <a:p>
          <a:r>
            <a:rPr kumimoji="1" lang="ja-JP" altLang="en-US" sz="1400">
              <a:latin typeface="ＭＳ ゴシック" pitchFamily="49" charset="-128"/>
              <a:ea typeface="ＭＳ ゴシック" pitchFamily="49" charset="-128"/>
            </a:rPr>
            <a:t>　これは、「経営健全化計画」に基づき、起債借入額の抑制や繰上償還を実施することで、地方債残高が平成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年度の合併以降毎年度減少していることや、「定員適正化計画」に基づく職員数の削減に伴い退職手当負担見込額が減少していることから将来負担額が減少しているためである。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年度固定資産税台帳については、公表準備中である。</a:t>
          </a:r>
          <a:endParaRPr lang="ja-JP" altLang="ja-JP">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年度における所有資産全体の有形固定資産減価償却率は、類似団体の全国平均および県平均を下回っているが、当市が保有する公共建築物においては、昭和</a:t>
          </a:r>
          <a:r>
            <a:rPr kumimoji="1" lang="en-US" altLang="ja-JP" sz="1100">
              <a:solidFill>
                <a:schemeClr val="dk1"/>
              </a:solidFill>
              <a:effectLst/>
              <a:latin typeface="+mn-ea"/>
              <a:ea typeface="+mn-ea"/>
              <a:cs typeface="+mn-cs"/>
            </a:rPr>
            <a:t>40</a:t>
          </a:r>
          <a:r>
            <a:rPr kumimoji="1" lang="ja-JP" altLang="ja-JP" sz="1100">
              <a:solidFill>
                <a:schemeClr val="dk1"/>
              </a:solidFill>
              <a:effectLst/>
              <a:latin typeface="+mn-ea"/>
              <a:ea typeface="+mn-ea"/>
              <a:cs typeface="+mn-cs"/>
            </a:rPr>
            <a:t>年代後半から</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年代にかけて合併以前の旧市町により多種多様な施設が整備され老朽化が進んでいる。</a:t>
          </a:r>
          <a:endParaRPr lang="ja-JP" altLang="ja-JP">
            <a:effectLst/>
            <a:latin typeface="+mn-ea"/>
            <a:ea typeface="+mn-ea"/>
          </a:endParaRPr>
        </a:p>
        <a:p>
          <a:r>
            <a:rPr kumimoji="1" lang="ja-JP" altLang="ja-JP" sz="1100">
              <a:solidFill>
                <a:schemeClr val="dk1"/>
              </a:solidFill>
              <a:effectLst/>
              <a:latin typeface="+mn-ea"/>
              <a:ea typeface="+mn-ea"/>
              <a:cs typeface="+mn-cs"/>
            </a:rPr>
            <a:t>　当市では平成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月に霧島市公共施設管理計画を策定し、</a:t>
          </a:r>
          <a:r>
            <a:rPr kumimoji="1" lang="en-US" altLang="ja-JP" sz="1100">
              <a:solidFill>
                <a:schemeClr val="dk1"/>
              </a:solidFill>
              <a:effectLst/>
              <a:latin typeface="+mn-ea"/>
              <a:ea typeface="+mn-ea"/>
              <a:cs typeface="+mn-cs"/>
            </a:rPr>
            <a:t>40</a:t>
          </a:r>
          <a:r>
            <a:rPr kumimoji="1" lang="ja-JP" altLang="ja-JP" sz="1100">
              <a:solidFill>
                <a:schemeClr val="dk1"/>
              </a:solidFill>
              <a:effectLst/>
              <a:latin typeface="+mn-ea"/>
              <a:ea typeface="+mn-ea"/>
              <a:cs typeface="+mn-cs"/>
            </a:rPr>
            <a:t>年間で将来のコスト負担額を床面積換算で</a:t>
          </a:r>
          <a:r>
            <a:rPr kumimoji="1" lang="en-US" altLang="ja-JP" sz="1100">
              <a:solidFill>
                <a:schemeClr val="dk1"/>
              </a:solidFill>
              <a:effectLst/>
              <a:latin typeface="+mn-ea"/>
              <a:ea typeface="+mn-ea"/>
              <a:cs typeface="+mn-cs"/>
            </a:rPr>
            <a:t>40</a:t>
          </a:r>
          <a:r>
            <a:rPr kumimoji="1" lang="ja-JP" altLang="ja-JP" sz="1100">
              <a:solidFill>
                <a:schemeClr val="dk1"/>
              </a:solidFill>
              <a:effectLst/>
              <a:latin typeface="+mn-ea"/>
              <a:ea typeface="+mn-ea"/>
              <a:cs typeface="+mn-cs"/>
            </a:rPr>
            <a:t>％とする計画に基づき、施設の維持管理・更新コストの縮減に取り組んでいる。</a:t>
          </a:r>
          <a:endParaRPr lang="ja-JP" altLang="ja-JP">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6985</xdr:rowOff>
    </xdr:from>
    <xdr:to>
      <xdr:col>3</xdr:col>
      <xdr:colOff>1170940</xdr:colOff>
      <xdr:row>32</xdr:row>
      <xdr:rowOff>78105</xdr:rowOff>
    </xdr:to>
    <xdr:cxnSp macro="">
      <xdr:nvCxnSpPr>
        <xdr:cNvPr id="65" name="直線コネクタ 64"/>
        <xdr:cNvCxnSpPr/>
      </xdr:nvCxnSpPr>
      <xdr:spPr>
        <a:xfrm flipV="1">
          <a:off x="4760595" y="5417185"/>
          <a:ext cx="1270" cy="92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81932</xdr:rowOff>
    </xdr:from>
    <xdr:ext cx="405111" cy="259045"/>
    <xdr:sp macro="" textlink="">
      <xdr:nvSpPr>
        <xdr:cNvPr id="66" name="有形固定資産減価償却率最小値テキスト"/>
        <xdr:cNvSpPr txBox="1"/>
      </xdr:nvSpPr>
      <xdr:spPr>
        <a:xfrm>
          <a:off x="4813300"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32</xdr:row>
      <xdr:rowOff>78105</xdr:rowOff>
    </xdr:from>
    <xdr:to>
      <xdr:col>3</xdr:col>
      <xdr:colOff>1260475</xdr:colOff>
      <xdr:row>32</xdr:row>
      <xdr:rowOff>78105</xdr:rowOff>
    </xdr:to>
    <xdr:cxnSp macro="">
      <xdr:nvCxnSpPr>
        <xdr:cNvPr id="67" name="直線コネクタ 66"/>
        <xdr:cNvCxnSpPr/>
      </xdr:nvCxnSpPr>
      <xdr:spPr>
        <a:xfrm>
          <a:off x="4673600" y="634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125112</xdr:rowOff>
    </xdr:from>
    <xdr:ext cx="405111" cy="259045"/>
    <xdr:sp macro="" textlink="">
      <xdr:nvSpPr>
        <xdr:cNvPr id="68" name="有形固定資産減価償却率最大値テキスト"/>
        <xdr:cNvSpPr txBox="1"/>
      </xdr:nvSpPr>
      <xdr:spPr>
        <a:xfrm>
          <a:off x="4813300" y="51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6985</xdr:rowOff>
    </xdr:from>
    <xdr:to>
      <xdr:col>3</xdr:col>
      <xdr:colOff>1260475</xdr:colOff>
      <xdr:row>27</xdr:row>
      <xdr:rowOff>6985</xdr:rowOff>
    </xdr:to>
    <xdr:cxnSp macro="">
      <xdr:nvCxnSpPr>
        <xdr:cNvPr id="69" name="直線コネクタ 68"/>
        <xdr:cNvCxnSpPr/>
      </xdr:nvCxnSpPr>
      <xdr:spPr>
        <a:xfrm>
          <a:off x="4673600" y="54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88282</xdr:rowOff>
    </xdr:from>
    <xdr:ext cx="405111" cy="259045"/>
    <xdr:sp macro="" textlink="">
      <xdr:nvSpPr>
        <xdr:cNvPr id="70" name="有形固定資産減価償却率平均値テキスト"/>
        <xdr:cNvSpPr txBox="1"/>
      </xdr:nvSpPr>
      <xdr:spPr>
        <a:xfrm>
          <a:off x="4813300" y="5841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109855</xdr:rowOff>
    </xdr:from>
    <xdr:to>
      <xdr:col>3</xdr:col>
      <xdr:colOff>1222375</xdr:colOff>
      <xdr:row>30</xdr:row>
      <xdr:rowOff>40005</xdr:rowOff>
    </xdr:to>
    <xdr:sp macro="" textlink="">
      <xdr:nvSpPr>
        <xdr:cNvPr id="71" name="フローチャート : 判断 70"/>
        <xdr:cNvSpPr/>
      </xdr:nvSpPr>
      <xdr:spPr>
        <a:xfrm>
          <a:off x="4711700" y="58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49953</xdr:rowOff>
    </xdr:from>
    <xdr:to>
      <xdr:col>3</xdr:col>
      <xdr:colOff>511175</xdr:colOff>
      <xdr:row>30</xdr:row>
      <xdr:rowOff>151553</xdr:rowOff>
    </xdr:to>
    <xdr:sp macro="" textlink="">
      <xdr:nvSpPr>
        <xdr:cNvPr id="72" name="フローチャート :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109008</xdr:rowOff>
    </xdr:from>
    <xdr:to>
      <xdr:col>3</xdr:col>
      <xdr:colOff>511175</xdr:colOff>
      <xdr:row>35</xdr:row>
      <xdr:rowOff>39158</xdr:rowOff>
    </xdr:to>
    <xdr:sp macro="" textlink="">
      <xdr:nvSpPr>
        <xdr:cNvPr id="78" name="円/楕円 77"/>
        <xdr:cNvSpPr/>
      </xdr:nvSpPr>
      <xdr:spPr>
        <a:xfrm>
          <a:off x="4000500" y="67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168080</xdr:rowOff>
    </xdr:from>
    <xdr:ext cx="405111" cy="259045"/>
    <xdr:sp macro="" textlink="">
      <xdr:nvSpPr>
        <xdr:cNvPr id="79" name="n_1aveValue有形固定資産減価償却率"/>
        <xdr:cNvSpPr txBox="1"/>
      </xdr:nvSpPr>
      <xdr:spPr>
        <a:xfrm>
          <a:off x="3836043"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30285</xdr:rowOff>
    </xdr:from>
    <xdr:ext cx="405111" cy="259045"/>
    <xdr:sp macro="" textlink="">
      <xdr:nvSpPr>
        <xdr:cNvPr id="80" name="n_1mainValue有形固定資産減価償却率"/>
        <xdr:cNvSpPr txBox="1"/>
      </xdr:nvSpPr>
      <xdr:spPr>
        <a:xfrm>
          <a:off x="3836043" y="6812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134801</xdr:rowOff>
    </xdr:from>
    <xdr:to>
      <xdr:col>5</xdr:col>
      <xdr:colOff>409575</xdr:colOff>
      <xdr:row>38</xdr:row>
      <xdr:rowOff>64951</xdr:rowOff>
    </xdr:to>
    <xdr:sp macro="" textlink="">
      <xdr:nvSpPr>
        <xdr:cNvPr id="66" name="フローチャート : 判断 65"/>
        <xdr:cNvSpPr/>
      </xdr:nvSpPr>
      <xdr:spPr>
        <a:xfrm>
          <a:off x="3746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157662</xdr:rowOff>
    </xdr:from>
    <xdr:to>
      <xdr:col>5</xdr:col>
      <xdr:colOff>409575</xdr:colOff>
      <xdr:row>40</xdr:row>
      <xdr:rowOff>87812</xdr:rowOff>
    </xdr:to>
    <xdr:sp macro="" textlink="">
      <xdr:nvSpPr>
        <xdr:cNvPr id="72" name="円/楕円 71"/>
        <xdr:cNvSpPr/>
      </xdr:nvSpPr>
      <xdr:spPr>
        <a:xfrm>
          <a:off x="3746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81478</xdr:rowOff>
    </xdr:from>
    <xdr:ext cx="405111" cy="259045"/>
    <xdr:sp macro="" textlink="">
      <xdr:nvSpPr>
        <xdr:cNvPr id="73" name="n_1aveValue【道路】&#10;有形固定資産減価償却率"/>
        <xdr:cNvSpPr txBox="1"/>
      </xdr:nvSpPr>
      <xdr:spPr>
        <a:xfrm>
          <a:off x="3582043"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78939</xdr:rowOff>
    </xdr:from>
    <xdr:ext cx="405111" cy="259045"/>
    <xdr:sp macro="" textlink="">
      <xdr:nvSpPr>
        <xdr:cNvPr id="74" name="n_1mainValue【道路】&#10;有形固定資産減価償却率"/>
        <xdr:cNvSpPr txBox="1"/>
      </xdr:nvSpPr>
      <xdr:spPr>
        <a:xfrm>
          <a:off x="3582043"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72172</xdr:rowOff>
    </xdr:from>
    <xdr:to>
      <xdr:col>15</xdr:col>
      <xdr:colOff>180340</xdr:colOff>
      <xdr:row>41</xdr:row>
      <xdr:rowOff>168511</xdr:rowOff>
    </xdr:to>
    <xdr:cxnSp macro="">
      <xdr:nvCxnSpPr>
        <xdr:cNvPr id="100" name="直線コネクタ 99"/>
        <xdr:cNvCxnSpPr/>
      </xdr:nvCxnSpPr>
      <xdr:spPr>
        <a:xfrm flipV="1">
          <a:off x="10476865" y="6072922"/>
          <a:ext cx="0" cy="112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888</xdr:rowOff>
    </xdr:from>
    <xdr:ext cx="469744" cy="259045"/>
    <xdr:sp macro="" textlink="">
      <xdr:nvSpPr>
        <xdr:cNvPr id="101" name="【道路】&#10;一人当たり延長最小値テキスト"/>
        <xdr:cNvSpPr txBox="1"/>
      </xdr:nvSpPr>
      <xdr:spPr>
        <a:xfrm>
          <a:off x="10566400" y="720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168511</xdr:rowOff>
    </xdr:from>
    <xdr:to>
      <xdr:col>15</xdr:col>
      <xdr:colOff>269875</xdr:colOff>
      <xdr:row>41</xdr:row>
      <xdr:rowOff>168511</xdr:rowOff>
    </xdr:to>
    <xdr:cxnSp macro="">
      <xdr:nvCxnSpPr>
        <xdr:cNvPr id="102" name="直線コネクタ 101"/>
        <xdr:cNvCxnSpPr/>
      </xdr:nvCxnSpPr>
      <xdr:spPr>
        <a:xfrm>
          <a:off x="10388600" y="719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18849</xdr:rowOff>
    </xdr:from>
    <xdr:ext cx="534377" cy="259045"/>
    <xdr:sp macro="" textlink="">
      <xdr:nvSpPr>
        <xdr:cNvPr id="103" name="【道路】&#10;一人当たり延長最大値テキスト"/>
        <xdr:cNvSpPr txBox="1"/>
      </xdr:nvSpPr>
      <xdr:spPr>
        <a:xfrm>
          <a:off x="10566400" y="58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35</xdr:row>
      <xdr:rowOff>72172</xdr:rowOff>
    </xdr:from>
    <xdr:to>
      <xdr:col>15</xdr:col>
      <xdr:colOff>269875</xdr:colOff>
      <xdr:row>35</xdr:row>
      <xdr:rowOff>72172</xdr:rowOff>
    </xdr:to>
    <xdr:cxnSp macro="">
      <xdr:nvCxnSpPr>
        <xdr:cNvPr id="104" name="直線コネクタ 103"/>
        <xdr:cNvCxnSpPr/>
      </xdr:nvCxnSpPr>
      <xdr:spPr>
        <a:xfrm>
          <a:off x="10388600" y="60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22877</xdr:rowOff>
    </xdr:from>
    <xdr:ext cx="469744" cy="259045"/>
    <xdr:sp macro="" textlink="">
      <xdr:nvSpPr>
        <xdr:cNvPr id="105" name="【道路】&#10;一人当たり延長平均値テキスト"/>
        <xdr:cNvSpPr txBox="1"/>
      </xdr:nvSpPr>
      <xdr:spPr>
        <a:xfrm>
          <a:off x="105664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44450</xdr:rowOff>
    </xdr:from>
    <xdr:to>
      <xdr:col>15</xdr:col>
      <xdr:colOff>231775</xdr:colOff>
      <xdr:row>39</xdr:row>
      <xdr:rowOff>146050</xdr:rowOff>
    </xdr:to>
    <xdr:sp macro="" textlink="">
      <xdr:nvSpPr>
        <xdr:cNvPr id="106" name="フローチャート : 判断 105"/>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59690</xdr:rowOff>
    </xdr:from>
    <xdr:to>
      <xdr:col>14</xdr:col>
      <xdr:colOff>79375</xdr:colOff>
      <xdr:row>37</xdr:row>
      <xdr:rowOff>161290</xdr:rowOff>
    </xdr:to>
    <xdr:sp macro="" textlink="">
      <xdr:nvSpPr>
        <xdr:cNvPr id="107" name="フローチャート : 判断 106"/>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32</xdr:row>
      <xdr:rowOff>169962</xdr:rowOff>
    </xdr:from>
    <xdr:to>
      <xdr:col>14</xdr:col>
      <xdr:colOff>79375</xdr:colOff>
      <xdr:row>33</xdr:row>
      <xdr:rowOff>100112</xdr:rowOff>
    </xdr:to>
    <xdr:sp macro="" textlink="">
      <xdr:nvSpPr>
        <xdr:cNvPr id="113" name="円/楕円 112"/>
        <xdr:cNvSpPr/>
      </xdr:nvSpPr>
      <xdr:spPr>
        <a:xfrm>
          <a:off x="9588500" y="56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152417</xdr:rowOff>
    </xdr:from>
    <xdr:ext cx="469744" cy="259045"/>
    <xdr:sp macro="" textlink="">
      <xdr:nvSpPr>
        <xdr:cNvPr id="114" name="n_1aveValue【道路】&#10;一人当たり延長"/>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116639</xdr:rowOff>
    </xdr:from>
    <xdr:ext cx="534377" cy="259045"/>
    <xdr:sp macro="" textlink="">
      <xdr:nvSpPr>
        <xdr:cNvPr id="115" name="n_1mainValue【道路】&#10;一人当たり延長"/>
        <xdr:cNvSpPr txBox="1"/>
      </xdr:nvSpPr>
      <xdr:spPr>
        <a:xfrm>
          <a:off x="9359410" y="54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2" name="直線コネクタ 141"/>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3"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4" name="直線コネクタ 143"/>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5"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6" name="直線コネクタ 145"/>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7"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8" name="フローチャート : 判断 147"/>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47172</xdr:rowOff>
    </xdr:from>
    <xdr:to>
      <xdr:col>5</xdr:col>
      <xdr:colOff>409575</xdr:colOff>
      <xdr:row>58</xdr:row>
      <xdr:rowOff>148772</xdr:rowOff>
    </xdr:to>
    <xdr:sp macro="" textlink="">
      <xdr:nvSpPr>
        <xdr:cNvPr id="149" name="フローチャート : 判断 148"/>
        <xdr:cNvSpPr/>
      </xdr:nvSpPr>
      <xdr:spPr>
        <a:xfrm>
          <a:off x="3746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132080</xdr:rowOff>
    </xdr:from>
    <xdr:to>
      <xdr:col>5</xdr:col>
      <xdr:colOff>409575</xdr:colOff>
      <xdr:row>61</xdr:row>
      <xdr:rowOff>62230</xdr:rowOff>
    </xdr:to>
    <xdr:sp macro="" textlink="">
      <xdr:nvSpPr>
        <xdr:cNvPr id="155" name="円/楕円 154"/>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165299</xdr:rowOff>
    </xdr:from>
    <xdr:ext cx="405111" cy="259045"/>
    <xdr:sp macro="" textlink="">
      <xdr:nvSpPr>
        <xdr:cNvPr id="156" name="n_1aveValue【橋りょう・トンネル】&#10;有形固定資産減価償却率"/>
        <xdr:cNvSpPr txBox="1"/>
      </xdr:nvSpPr>
      <xdr:spPr>
        <a:xfrm>
          <a:off x="3582043"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53357</xdr:rowOff>
    </xdr:from>
    <xdr:ext cx="405111" cy="259045"/>
    <xdr:sp macro="" textlink="">
      <xdr:nvSpPr>
        <xdr:cNvPr id="157" name="n_1mainValue【橋りょう・トンネル】&#10;有形固定資産減価償却率"/>
        <xdr:cNvSpPr txBox="1"/>
      </xdr:nvSpPr>
      <xdr:spPr>
        <a:xfrm>
          <a:off x="3582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1" name="直線コネクタ 180"/>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2"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3" name="直線コネクタ 182"/>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4"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5" name="直線コネクタ 184"/>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6"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7" name="フローチャート : 判断 186"/>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8" name="フローチャート : 判断 187"/>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90639</xdr:rowOff>
    </xdr:from>
    <xdr:to>
      <xdr:col>14</xdr:col>
      <xdr:colOff>79375</xdr:colOff>
      <xdr:row>64</xdr:row>
      <xdr:rowOff>20789</xdr:rowOff>
    </xdr:to>
    <xdr:sp macro="" textlink="">
      <xdr:nvSpPr>
        <xdr:cNvPr id="194" name="円/楕円 193"/>
        <xdr:cNvSpPr/>
      </xdr:nvSpPr>
      <xdr:spPr>
        <a:xfrm>
          <a:off x="9588500" y="108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43305</xdr:rowOff>
    </xdr:from>
    <xdr:ext cx="599010" cy="259045"/>
    <xdr:sp macro="" textlink="">
      <xdr:nvSpPr>
        <xdr:cNvPr id="195" name="n_1aveValue【橋りょう・トンネル】&#10;一人当たり有形固定資産（償却資産）額"/>
        <xdr:cNvSpPr txBox="1"/>
      </xdr:nvSpPr>
      <xdr:spPr>
        <a:xfrm>
          <a:off x="9327094"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11916</xdr:rowOff>
    </xdr:from>
    <xdr:ext cx="534377" cy="259045"/>
    <xdr:sp macro="" textlink="">
      <xdr:nvSpPr>
        <xdr:cNvPr id="196" name="n_1mainValue【橋りょう・トンネル】&#10;一人当たり有形固定資産（償却資産）額"/>
        <xdr:cNvSpPr txBox="1"/>
      </xdr:nvSpPr>
      <xdr:spPr>
        <a:xfrm>
          <a:off x="9359411" y="109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9" name="テキスト ボックス 21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1" name="テキスト ボックス 22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3" name="直線コネクタ 222"/>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4"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5" name="直線コネクタ 224"/>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6"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7" name="直線コネクタ 226"/>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8"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9" name="フローチャート : 判断 22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101600</xdr:rowOff>
    </xdr:from>
    <xdr:to>
      <xdr:col>5</xdr:col>
      <xdr:colOff>409575</xdr:colOff>
      <xdr:row>81</xdr:row>
      <xdr:rowOff>31750</xdr:rowOff>
    </xdr:to>
    <xdr:sp macro="" textlink="">
      <xdr:nvSpPr>
        <xdr:cNvPr id="230" name="フローチャート : 判断 229"/>
        <xdr:cNvSpPr/>
      </xdr:nvSpPr>
      <xdr:spPr>
        <a:xfrm>
          <a:off x="3746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50981</xdr:rowOff>
    </xdr:from>
    <xdr:to>
      <xdr:col>5</xdr:col>
      <xdr:colOff>409575</xdr:colOff>
      <xdr:row>79</xdr:row>
      <xdr:rowOff>152581</xdr:rowOff>
    </xdr:to>
    <xdr:sp macro="" textlink="">
      <xdr:nvSpPr>
        <xdr:cNvPr id="236" name="円/楕円 235"/>
        <xdr:cNvSpPr/>
      </xdr:nvSpPr>
      <xdr:spPr>
        <a:xfrm>
          <a:off x="37465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22877</xdr:rowOff>
    </xdr:from>
    <xdr:ext cx="405111" cy="259045"/>
    <xdr:sp macro="" textlink="">
      <xdr:nvSpPr>
        <xdr:cNvPr id="237" name="n_1aveValue【公営住宅】&#10;有形固定資産減価償却率"/>
        <xdr:cNvSpPr txBox="1"/>
      </xdr:nvSpPr>
      <xdr:spPr>
        <a:xfrm>
          <a:off x="3582043"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169108</xdr:rowOff>
    </xdr:from>
    <xdr:ext cx="405111" cy="259045"/>
    <xdr:sp macro="" textlink="">
      <xdr:nvSpPr>
        <xdr:cNvPr id="238" name="n_1mainValue【公営住宅】&#10;有形固定資産減価償却率"/>
        <xdr:cNvSpPr txBox="1"/>
      </xdr:nvSpPr>
      <xdr:spPr>
        <a:xfrm>
          <a:off x="3582043" y="1337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9" name="直線コネクタ 24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0" name="テキスト ボックス 24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3" name="直線コネクタ 25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4" name="テキスト ボックス 25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147828</xdr:rowOff>
    </xdr:from>
    <xdr:to>
      <xdr:col>15</xdr:col>
      <xdr:colOff>180340</xdr:colOff>
      <xdr:row>85</xdr:row>
      <xdr:rowOff>68962</xdr:rowOff>
    </xdr:to>
    <xdr:cxnSp macro="">
      <xdr:nvCxnSpPr>
        <xdr:cNvPr id="258" name="直線コネクタ 257"/>
        <xdr:cNvCxnSpPr/>
      </xdr:nvCxnSpPr>
      <xdr:spPr>
        <a:xfrm flipV="1">
          <a:off x="10476865" y="13863828"/>
          <a:ext cx="0" cy="77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72789</xdr:rowOff>
    </xdr:from>
    <xdr:ext cx="469744" cy="259045"/>
    <xdr:sp macro="" textlink="">
      <xdr:nvSpPr>
        <xdr:cNvPr id="259" name="【公営住宅】&#10;一人当たり面積最小値テキスト"/>
        <xdr:cNvSpPr txBox="1"/>
      </xdr:nvSpPr>
      <xdr:spPr>
        <a:xfrm>
          <a:off x="10566400" y="1464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85</xdr:row>
      <xdr:rowOff>68962</xdr:rowOff>
    </xdr:from>
    <xdr:to>
      <xdr:col>15</xdr:col>
      <xdr:colOff>269875</xdr:colOff>
      <xdr:row>85</xdr:row>
      <xdr:rowOff>68962</xdr:rowOff>
    </xdr:to>
    <xdr:cxnSp macro="">
      <xdr:nvCxnSpPr>
        <xdr:cNvPr id="260" name="直線コネクタ 259"/>
        <xdr:cNvCxnSpPr/>
      </xdr:nvCxnSpPr>
      <xdr:spPr>
        <a:xfrm>
          <a:off x="10388600" y="1464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79</xdr:row>
      <xdr:rowOff>94505</xdr:rowOff>
    </xdr:from>
    <xdr:ext cx="469744" cy="259045"/>
    <xdr:sp macro="" textlink="">
      <xdr:nvSpPr>
        <xdr:cNvPr id="261" name="【公営住宅】&#10;一人当たり面積最大値テキスト"/>
        <xdr:cNvSpPr txBox="1"/>
      </xdr:nvSpPr>
      <xdr:spPr>
        <a:xfrm>
          <a:off x="10566400" y="136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80</xdr:row>
      <xdr:rowOff>147828</xdr:rowOff>
    </xdr:from>
    <xdr:to>
      <xdr:col>15</xdr:col>
      <xdr:colOff>269875</xdr:colOff>
      <xdr:row>80</xdr:row>
      <xdr:rowOff>147828</xdr:rowOff>
    </xdr:to>
    <xdr:cxnSp macro="">
      <xdr:nvCxnSpPr>
        <xdr:cNvPr id="262" name="直線コネクタ 261"/>
        <xdr:cNvCxnSpPr/>
      </xdr:nvCxnSpPr>
      <xdr:spPr>
        <a:xfrm>
          <a:off x="10388600" y="138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588</xdr:rowOff>
    </xdr:from>
    <xdr:ext cx="469744" cy="259045"/>
    <xdr:sp macro="" textlink="">
      <xdr:nvSpPr>
        <xdr:cNvPr id="263" name="【公営住宅】&#10;一人当たり面積平均値テキスト"/>
        <xdr:cNvSpPr txBox="1"/>
      </xdr:nvSpPr>
      <xdr:spPr>
        <a:xfrm>
          <a:off x="10566400" y="14402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22161</xdr:rowOff>
    </xdr:from>
    <xdr:to>
      <xdr:col>15</xdr:col>
      <xdr:colOff>231775</xdr:colOff>
      <xdr:row>84</xdr:row>
      <xdr:rowOff>123761</xdr:rowOff>
    </xdr:to>
    <xdr:sp macro="" textlink="">
      <xdr:nvSpPr>
        <xdr:cNvPr id="264" name="フローチャート : 判断 263"/>
        <xdr:cNvSpPr/>
      </xdr:nvSpPr>
      <xdr:spPr>
        <a:xfrm>
          <a:off x="10426700" y="1442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43307</xdr:rowOff>
    </xdr:from>
    <xdr:to>
      <xdr:col>14</xdr:col>
      <xdr:colOff>79375</xdr:colOff>
      <xdr:row>83</xdr:row>
      <xdr:rowOff>144907</xdr:rowOff>
    </xdr:to>
    <xdr:sp macro="" textlink="">
      <xdr:nvSpPr>
        <xdr:cNvPr id="265" name="フローチャート : 判断 264"/>
        <xdr:cNvSpPr/>
      </xdr:nvSpPr>
      <xdr:spPr>
        <a:xfrm>
          <a:off x="9588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150749</xdr:rowOff>
    </xdr:from>
    <xdr:to>
      <xdr:col>14</xdr:col>
      <xdr:colOff>79375</xdr:colOff>
      <xdr:row>78</xdr:row>
      <xdr:rowOff>80899</xdr:rowOff>
    </xdr:to>
    <xdr:sp macro="" textlink="">
      <xdr:nvSpPr>
        <xdr:cNvPr id="271" name="円/楕円 270"/>
        <xdr:cNvSpPr/>
      </xdr:nvSpPr>
      <xdr:spPr>
        <a:xfrm>
          <a:off x="9588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136034</xdr:rowOff>
    </xdr:from>
    <xdr:ext cx="469744" cy="259045"/>
    <xdr:sp macro="" textlink="">
      <xdr:nvSpPr>
        <xdr:cNvPr id="272" name="n_1aveValue【公営住宅】&#10;一人当たり面積"/>
        <xdr:cNvSpPr txBox="1"/>
      </xdr:nvSpPr>
      <xdr:spPr>
        <a:xfrm>
          <a:off x="9391727" y="1436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97426</xdr:rowOff>
    </xdr:from>
    <xdr:ext cx="469744" cy="259045"/>
    <xdr:sp macro="" textlink="">
      <xdr:nvSpPr>
        <xdr:cNvPr id="273" name="n_1mainValue【公営住宅】&#10;一人当たり面積"/>
        <xdr:cNvSpPr txBox="1"/>
      </xdr:nvSpPr>
      <xdr:spPr>
        <a:xfrm>
          <a:off x="93917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5" name="直線コネクタ 2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6" name="テキスト ボックス 2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7" name="直線コネクタ 2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8" name="テキスト ボックス 2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9" name="直線コネクタ 2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0" name="テキスト ボックス 2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1" name="直線コネクタ 2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2" name="テキスト ボックス 2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3" name="直線コネクタ 2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4" name="テキスト ボックス 2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6" name="テキスト ボックス 2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11430</xdr:rowOff>
    </xdr:from>
    <xdr:to>
      <xdr:col>6</xdr:col>
      <xdr:colOff>510540</xdr:colOff>
      <xdr:row>106</xdr:row>
      <xdr:rowOff>41911</xdr:rowOff>
    </xdr:to>
    <xdr:cxnSp macro="">
      <xdr:nvCxnSpPr>
        <xdr:cNvPr id="298" name="直線コネクタ 297"/>
        <xdr:cNvCxnSpPr/>
      </xdr:nvCxnSpPr>
      <xdr:spPr>
        <a:xfrm flipV="1">
          <a:off x="4634865" y="171564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45738</xdr:rowOff>
    </xdr:from>
    <xdr:ext cx="405111" cy="259045"/>
    <xdr:sp macro="" textlink="">
      <xdr:nvSpPr>
        <xdr:cNvPr id="299" name="【港湾・漁港】&#10;有形固定資産減価償却率最小値テキスト"/>
        <xdr:cNvSpPr txBox="1"/>
      </xdr:nvSpPr>
      <xdr:spPr>
        <a:xfrm>
          <a:off x="4724400"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6</xdr:col>
      <xdr:colOff>422275</xdr:colOff>
      <xdr:row>106</xdr:row>
      <xdr:rowOff>41911</xdr:rowOff>
    </xdr:from>
    <xdr:to>
      <xdr:col>6</xdr:col>
      <xdr:colOff>600075</xdr:colOff>
      <xdr:row>106</xdr:row>
      <xdr:rowOff>41911</xdr:rowOff>
    </xdr:to>
    <xdr:cxnSp macro="">
      <xdr:nvCxnSpPr>
        <xdr:cNvPr id="300" name="直線コネクタ 299"/>
        <xdr:cNvCxnSpPr/>
      </xdr:nvCxnSpPr>
      <xdr:spPr>
        <a:xfrm>
          <a:off x="4546600" y="1821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129557</xdr:rowOff>
    </xdr:from>
    <xdr:ext cx="405111" cy="259045"/>
    <xdr:sp macro="" textlink="">
      <xdr:nvSpPr>
        <xdr:cNvPr id="301" name="【港湾・漁港】&#10;有形固定資産減価償却率最大値テキスト"/>
        <xdr:cNvSpPr txBox="1"/>
      </xdr:nvSpPr>
      <xdr:spPr>
        <a:xfrm>
          <a:off x="4724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6</xdr:col>
      <xdr:colOff>422275</xdr:colOff>
      <xdr:row>100</xdr:row>
      <xdr:rowOff>11430</xdr:rowOff>
    </xdr:from>
    <xdr:to>
      <xdr:col>6</xdr:col>
      <xdr:colOff>600075</xdr:colOff>
      <xdr:row>100</xdr:row>
      <xdr:rowOff>11430</xdr:rowOff>
    </xdr:to>
    <xdr:cxnSp macro="">
      <xdr:nvCxnSpPr>
        <xdr:cNvPr id="302" name="直線コネクタ 301"/>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83838</xdr:rowOff>
    </xdr:from>
    <xdr:ext cx="405111" cy="259045"/>
    <xdr:sp macro="" textlink="">
      <xdr:nvSpPr>
        <xdr:cNvPr id="303" name="【港湾・漁港】&#10;有形固定資産減価償却率平均値テキスト"/>
        <xdr:cNvSpPr txBox="1"/>
      </xdr:nvSpPr>
      <xdr:spPr>
        <a:xfrm>
          <a:off x="4724400" y="1757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105411</xdr:rowOff>
    </xdr:from>
    <xdr:to>
      <xdr:col>6</xdr:col>
      <xdr:colOff>561975</xdr:colOff>
      <xdr:row>103</xdr:row>
      <xdr:rowOff>35561</xdr:rowOff>
    </xdr:to>
    <xdr:sp macro="" textlink="">
      <xdr:nvSpPr>
        <xdr:cNvPr id="304" name="フローチャート : 判断 303"/>
        <xdr:cNvSpPr/>
      </xdr:nvSpPr>
      <xdr:spPr>
        <a:xfrm>
          <a:off x="45847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55880</xdr:rowOff>
    </xdr:from>
    <xdr:to>
      <xdr:col>5</xdr:col>
      <xdr:colOff>409575</xdr:colOff>
      <xdr:row>108</xdr:row>
      <xdr:rowOff>157480</xdr:rowOff>
    </xdr:to>
    <xdr:sp macro="" textlink="">
      <xdr:nvSpPr>
        <xdr:cNvPr id="305" name="フローチャート : 判断 304"/>
        <xdr:cNvSpPr/>
      </xdr:nvSpPr>
      <xdr:spPr>
        <a:xfrm>
          <a:off x="3746500" y="185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48261</xdr:rowOff>
    </xdr:from>
    <xdr:to>
      <xdr:col>5</xdr:col>
      <xdr:colOff>409575</xdr:colOff>
      <xdr:row>106</xdr:row>
      <xdr:rowOff>149861</xdr:rowOff>
    </xdr:to>
    <xdr:sp macro="" textlink="">
      <xdr:nvSpPr>
        <xdr:cNvPr id="311" name="円/楕円 310"/>
        <xdr:cNvSpPr/>
      </xdr:nvSpPr>
      <xdr:spPr>
        <a:xfrm>
          <a:off x="3746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148607</xdr:rowOff>
    </xdr:from>
    <xdr:ext cx="405111" cy="259045"/>
    <xdr:sp macro="" textlink="">
      <xdr:nvSpPr>
        <xdr:cNvPr id="312" name="n_1aveValue【港湾・漁港】&#10;有形固定資産減価償却率"/>
        <xdr:cNvSpPr txBox="1"/>
      </xdr:nvSpPr>
      <xdr:spPr>
        <a:xfrm>
          <a:off x="3582043"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166388</xdr:rowOff>
    </xdr:from>
    <xdr:ext cx="405111" cy="259045"/>
    <xdr:sp macro="" textlink="">
      <xdr:nvSpPr>
        <xdr:cNvPr id="313" name="n_1mainValue【港湾・漁港】&#10;有形固定資産減価償却率"/>
        <xdr:cNvSpPr txBox="1"/>
      </xdr:nvSpPr>
      <xdr:spPr>
        <a:xfrm>
          <a:off x="3582043"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5" name="テキスト ボックス 3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27" name="テキスト ボックス 32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29" name="テキスト ボックス 328"/>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31" name="テキスト ボックス 330"/>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33" name="テキスト ボックス 332"/>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5" name="テキスト ボックス 33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61722</xdr:rowOff>
    </xdr:from>
    <xdr:to>
      <xdr:col>15</xdr:col>
      <xdr:colOff>180340</xdr:colOff>
      <xdr:row>101</xdr:row>
      <xdr:rowOff>12458</xdr:rowOff>
    </xdr:to>
    <xdr:cxnSp macro="">
      <xdr:nvCxnSpPr>
        <xdr:cNvPr id="337" name="直線コネクタ 336"/>
        <xdr:cNvCxnSpPr/>
      </xdr:nvCxnSpPr>
      <xdr:spPr>
        <a:xfrm flipV="1">
          <a:off x="10476865" y="17206722"/>
          <a:ext cx="0" cy="12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16285</xdr:rowOff>
    </xdr:from>
    <xdr:ext cx="534377" cy="259045"/>
    <xdr:sp macro="" textlink="">
      <xdr:nvSpPr>
        <xdr:cNvPr id="338" name="【港湾・漁港】&#10;一人当たり有形固定資産（償却資産）額最小値テキスト"/>
        <xdr:cNvSpPr txBox="1"/>
      </xdr:nvSpPr>
      <xdr:spPr>
        <a:xfrm>
          <a:off x="10566400" y="1733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70,346</a:t>
          </a:r>
          <a:endParaRPr kumimoji="1" lang="ja-JP" altLang="en-US" sz="1000" b="1">
            <a:latin typeface="ＭＳ Ｐゴシック"/>
          </a:endParaRPr>
        </a:p>
      </xdr:txBody>
    </xdr:sp>
    <xdr:clientData/>
  </xdr:oneCellAnchor>
  <xdr:twoCellAnchor>
    <xdr:from>
      <xdr:col>15</xdr:col>
      <xdr:colOff>92075</xdr:colOff>
      <xdr:row>101</xdr:row>
      <xdr:rowOff>12458</xdr:rowOff>
    </xdr:from>
    <xdr:to>
      <xdr:col>15</xdr:col>
      <xdr:colOff>269875</xdr:colOff>
      <xdr:row>101</xdr:row>
      <xdr:rowOff>12458</xdr:rowOff>
    </xdr:to>
    <xdr:cxnSp macro="">
      <xdr:nvCxnSpPr>
        <xdr:cNvPr id="339" name="直線コネクタ 338"/>
        <xdr:cNvCxnSpPr/>
      </xdr:nvCxnSpPr>
      <xdr:spPr>
        <a:xfrm>
          <a:off x="10388600" y="1732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8399</xdr:rowOff>
    </xdr:from>
    <xdr:ext cx="534377" cy="259045"/>
    <xdr:sp macro="" textlink="">
      <xdr:nvSpPr>
        <xdr:cNvPr id="340" name="【港湾・漁港】&#10;一人当たり有形固定資産（償却資産）額最大値テキスト"/>
        <xdr:cNvSpPr txBox="1"/>
      </xdr:nvSpPr>
      <xdr:spPr>
        <a:xfrm>
          <a:off x="10566400" y="1698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76,760</a:t>
          </a:r>
          <a:endParaRPr kumimoji="1" lang="ja-JP" altLang="en-US" sz="1000" b="1">
            <a:latin typeface="ＭＳ Ｐゴシック"/>
          </a:endParaRPr>
        </a:p>
      </xdr:txBody>
    </xdr:sp>
    <xdr:clientData/>
  </xdr:oneCellAnchor>
  <xdr:twoCellAnchor>
    <xdr:from>
      <xdr:col>15</xdr:col>
      <xdr:colOff>92075</xdr:colOff>
      <xdr:row>100</xdr:row>
      <xdr:rowOff>61722</xdr:rowOff>
    </xdr:from>
    <xdr:to>
      <xdr:col>15</xdr:col>
      <xdr:colOff>269875</xdr:colOff>
      <xdr:row>100</xdr:row>
      <xdr:rowOff>61722</xdr:rowOff>
    </xdr:to>
    <xdr:cxnSp macro="">
      <xdr:nvCxnSpPr>
        <xdr:cNvPr id="341" name="直線コネクタ 340"/>
        <xdr:cNvCxnSpPr/>
      </xdr:nvCxnSpPr>
      <xdr:spPr>
        <a:xfrm>
          <a:off x="10388600" y="1720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48252</xdr:rowOff>
    </xdr:from>
    <xdr:ext cx="534377" cy="259045"/>
    <xdr:sp macro="" textlink="">
      <xdr:nvSpPr>
        <xdr:cNvPr id="342" name="【港湾・漁港】&#10;一人当たり有形固定資産（償却資産）額平均値テキスト"/>
        <xdr:cNvSpPr txBox="1"/>
      </xdr:nvSpPr>
      <xdr:spPr>
        <a:xfrm>
          <a:off x="10566400" y="1719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73,668</a:t>
          </a:r>
          <a:endParaRPr kumimoji="1" lang="ja-JP" altLang="en-US" sz="1000" b="1">
            <a:solidFill>
              <a:srgbClr val="000080"/>
            </a:solidFill>
            <a:latin typeface="ＭＳ Ｐゴシック"/>
          </a:endParaRPr>
        </a:p>
      </xdr:txBody>
    </xdr:sp>
    <xdr:clientData/>
  </xdr:oneCellAnchor>
  <xdr:twoCellAnchor>
    <xdr:from>
      <xdr:col>15</xdr:col>
      <xdr:colOff>130175</xdr:colOff>
      <xdr:row>100</xdr:row>
      <xdr:rowOff>69825</xdr:rowOff>
    </xdr:from>
    <xdr:to>
      <xdr:col>15</xdr:col>
      <xdr:colOff>231775</xdr:colOff>
      <xdr:row>100</xdr:row>
      <xdr:rowOff>171425</xdr:rowOff>
    </xdr:to>
    <xdr:sp macro="" textlink="">
      <xdr:nvSpPr>
        <xdr:cNvPr id="343" name="フローチャート : 判断 342"/>
        <xdr:cNvSpPr/>
      </xdr:nvSpPr>
      <xdr:spPr>
        <a:xfrm>
          <a:off x="10426700" y="1721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50888</xdr:rowOff>
    </xdr:from>
    <xdr:to>
      <xdr:col>14</xdr:col>
      <xdr:colOff>79375</xdr:colOff>
      <xdr:row>106</xdr:row>
      <xdr:rowOff>152488</xdr:rowOff>
    </xdr:to>
    <xdr:sp macro="" textlink="">
      <xdr:nvSpPr>
        <xdr:cNvPr id="344" name="フローチャート : 判断 343"/>
        <xdr:cNvSpPr/>
      </xdr:nvSpPr>
      <xdr:spPr>
        <a:xfrm>
          <a:off x="9588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114725</xdr:rowOff>
    </xdr:from>
    <xdr:to>
      <xdr:col>14</xdr:col>
      <xdr:colOff>79375</xdr:colOff>
      <xdr:row>108</xdr:row>
      <xdr:rowOff>44875</xdr:rowOff>
    </xdr:to>
    <xdr:sp macro="" textlink="">
      <xdr:nvSpPr>
        <xdr:cNvPr id="350" name="円/楕円 349"/>
        <xdr:cNvSpPr/>
      </xdr:nvSpPr>
      <xdr:spPr>
        <a:xfrm>
          <a:off x="9588500" y="18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169015</xdr:rowOff>
    </xdr:from>
    <xdr:ext cx="534377" cy="259045"/>
    <xdr:sp macro="" textlink="">
      <xdr:nvSpPr>
        <xdr:cNvPr id="351" name="n_1aveValue【港湾・漁港】&#10;一人当たり有形固定資産（償却資産）額"/>
        <xdr:cNvSpPr txBox="1"/>
      </xdr:nvSpPr>
      <xdr:spPr>
        <a:xfrm>
          <a:off x="93594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20,662</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36002</xdr:rowOff>
    </xdr:from>
    <xdr:ext cx="469744" cy="259045"/>
    <xdr:sp macro="" textlink="">
      <xdr:nvSpPr>
        <xdr:cNvPr id="352" name="n_1mainValue【港湾・漁港】&#10;一人当たり有形固定資産（償却資産）額"/>
        <xdr:cNvSpPr txBox="1"/>
      </xdr:nvSpPr>
      <xdr:spPr>
        <a:xfrm>
          <a:off x="9391727" y="185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77" name="直線コネクタ 376"/>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78"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79" name="直線コネクタ 378"/>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80"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81" name="直線コネクタ 380"/>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82"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83" name="フローチャート : 判断 382"/>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153035</xdr:rowOff>
    </xdr:from>
    <xdr:to>
      <xdr:col>22</xdr:col>
      <xdr:colOff>415925</xdr:colOff>
      <xdr:row>38</xdr:row>
      <xdr:rowOff>83185</xdr:rowOff>
    </xdr:to>
    <xdr:sp macro="" textlink="">
      <xdr:nvSpPr>
        <xdr:cNvPr id="384" name="フローチャート : 判断 383"/>
        <xdr:cNvSpPr/>
      </xdr:nvSpPr>
      <xdr:spPr>
        <a:xfrm>
          <a:off x="15430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55880</xdr:rowOff>
    </xdr:from>
    <xdr:to>
      <xdr:col>22</xdr:col>
      <xdr:colOff>415925</xdr:colOff>
      <xdr:row>36</xdr:row>
      <xdr:rowOff>157480</xdr:rowOff>
    </xdr:to>
    <xdr:sp macro="" textlink="">
      <xdr:nvSpPr>
        <xdr:cNvPr id="390" name="円/楕円 389"/>
        <xdr:cNvSpPr/>
      </xdr:nvSpPr>
      <xdr:spPr>
        <a:xfrm>
          <a:off x="1543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74312</xdr:rowOff>
    </xdr:from>
    <xdr:ext cx="405111" cy="259045"/>
    <xdr:sp macro="" textlink="">
      <xdr:nvSpPr>
        <xdr:cNvPr id="391" name="n_1aveValue【認定こども園・幼稚園・保育所】&#10;有形固定資産減価償却率"/>
        <xdr:cNvSpPr txBox="1"/>
      </xdr:nvSpPr>
      <xdr:spPr>
        <a:xfrm>
          <a:off x="15266043"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2557</xdr:rowOff>
    </xdr:from>
    <xdr:ext cx="405111" cy="259045"/>
    <xdr:sp macro="" textlink="">
      <xdr:nvSpPr>
        <xdr:cNvPr id="392" name="n_1mainValue【認定こども園・幼稚園・保育所】&#10;有形固定資産減価償却率"/>
        <xdr:cNvSpPr txBox="1"/>
      </xdr:nvSpPr>
      <xdr:spPr>
        <a:xfrm>
          <a:off x="15266043"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3" name="直線コネクタ 4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4" name="テキスト ボックス 40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5" name="直線コネクタ 4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06" name="テキスト ボックス 40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7" name="直線コネクタ 4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8" name="テキスト ボックス 40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9" name="直線コネクタ 4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0" name="テキスト ボックス 40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414" name="直線コネクタ 413"/>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15"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16" name="直線コネクタ 415"/>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417"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418" name="直線コネクタ 417"/>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419"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420" name="フローチャート : 判断 41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128270</xdr:rowOff>
    </xdr:from>
    <xdr:to>
      <xdr:col>31</xdr:col>
      <xdr:colOff>85725</xdr:colOff>
      <xdr:row>38</xdr:row>
      <xdr:rowOff>58420</xdr:rowOff>
    </xdr:to>
    <xdr:sp macro="" textlink="">
      <xdr:nvSpPr>
        <xdr:cNvPr id="421" name="フローチャート : 判断 420"/>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167132</xdr:rowOff>
    </xdr:from>
    <xdr:to>
      <xdr:col>31</xdr:col>
      <xdr:colOff>85725</xdr:colOff>
      <xdr:row>39</xdr:row>
      <xdr:rowOff>97282</xdr:rowOff>
    </xdr:to>
    <xdr:sp macro="" textlink="">
      <xdr:nvSpPr>
        <xdr:cNvPr id="427" name="円/楕円 426"/>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74947</xdr:rowOff>
    </xdr:from>
    <xdr:ext cx="469744" cy="259045"/>
    <xdr:sp macro="" textlink="">
      <xdr:nvSpPr>
        <xdr:cNvPr id="428"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88409</xdr:rowOff>
    </xdr:from>
    <xdr:ext cx="469744" cy="259045"/>
    <xdr:sp macro="" textlink="">
      <xdr:nvSpPr>
        <xdr:cNvPr id="429" name="n_1main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0" name="テキスト ボックス 4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1" name="直線コネクタ 4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2" name="テキスト ボックス 44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3" name="直線コネクタ 4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4" name="テキスト ボックス 4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5" name="直線コネクタ 4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6" name="テキスト ボックス 4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7" name="直線コネクタ 4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8" name="テキスト ボックス 4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9" name="直線コネクタ 4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0" name="テキスト ボックス 4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1" name="直線コネクタ 4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2" name="テキスト ボックス 45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4" name="テキスト ボックス 4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56" name="直線コネクタ 455"/>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57"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58" name="直線コネクタ 457"/>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59"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60" name="直線コネクタ 459"/>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61"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62" name="フローチャート : 判断 461"/>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119017</xdr:rowOff>
    </xdr:from>
    <xdr:to>
      <xdr:col>22</xdr:col>
      <xdr:colOff>415925</xdr:colOff>
      <xdr:row>61</xdr:row>
      <xdr:rowOff>49167</xdr:rowOff>
    </xdr:to>
    <xdr:sp macro="" textlink="">
      <xdr:nvSpPr>
        <xdr:cNvPr id="463" name="フローチャート : 判断 462"/>
        <xdr:cNvSpPr/>
      </xdr:nvSpPr>
      <xdr:spPr>
        <a:xfrm>
          <a:off x="15430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11249</xdr:rowOff>
    </xdr:from>
    <xdr:to>
      <xdr:col>22</xdr:col>
      <xdr:colOff>415925</xdr:colOff>
      <xdr:row>60</xdr:row>
      <xdr:rowOff>112849</xdr:rowOff>
    </xdr:to>
    <xdr:sp macro="" textlink="">
      <xdr:nvSpPr>
        <xdr:cNvPr id="469" name="円/楕円 468"/>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40294</xdr:rowOff>
    </xdr:from>
    <xdr:ext cx="405111" cy="259045"/>
    <xdr:sp macro="" textlink="">
      <xdr:nvSpPr>
        <xdr:cNvPr id="470" name="n_1aveValue【学校施設】&#10;有形固定資産減価償却率"/>
        <xdr:cNvSpPr txBox="1"/>
      </xdr:nvSpPr>
      <xdr:spPr>
        <a:xfrm>
          <a:off x="15266043"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129376</xdr:rowOff>
    </xdr:from>
    <xdr:ext cx="405111" cy="259045"/>
    <xdr:sp macro="" textlink="">
      <xdr:nvSpPr>
        <xdr:cNvPr id="471" name="n_1mainValue【学校施設】&#10;有形固定資産減価償却率"/>
        <xdr:cNvSpPr txBox="1"/>
      </xdr:nvSpPr>
      <xdr:spPr>
        <a:xfrm>
          <a:off x="15266043"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96" name="直線コネクタ 495"/>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97"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98" name="直線コネクタ 497"/>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99"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500" name="直線コネクタ 499"/>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501"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502" name="フローチャート : 判断 501"/>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21590</xdr:rowOff>
    </xdr:from>
    <xdr:to>
      <xdr:col>31</xdr:col>
      <xdr:colOff>85725</xdr:colOff>
      <xdr:row>60</xdr:row>
      <xdr:rowOff>123190</xdr:rowOff>
    </xdr:to>
    <xdr:sp macro="" textlink="">
      <xdr:nvSpPr>
        <xdr:cNvPr id="503" name="フローチャート : 判断 502"/>
        <xdr:cNvSpPr/>
      </xdr:nvSpPr>
      <xdr:spPr>
        <a:xfrm>
          <a:off x="21272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12065</xdr:rowOff>
    </xdr:from>
    <xdr:to>
      <xdr:col>31</xdr:col>
      <xdr:colOff>85725</xdr:colOff>
      <xdr:row>56</xdr:row>
      <xdr:rowOff>113665</xdr:rowOff>
    </xdr:to>
    <xdr:sp macro="" textlink="">
      <xdr:nvSpPr>
        <xdr:cNvPr id="509" name="円/楕円 508"/>
        <xdr:cNvSpPr/>
      </xdr:nvSpPr>
      <xdr:spPr>
        <a:xfrm>
          <a:off x="21272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114317</xdr:rowOff>
    </xdr:from>
    <xdr:ext cx="469744" cy="259045"/>
    <xdr:sp macro="" textlink="">
      <xdr:nvSpPr>
        <xdr:cNvPr id="510" name="n_1aveValue【学校施設】&#10;一人当たり面積"/>
        <xdr:cNvSpPr txBox="1"/>
      </xdr:nvSpPr>
      <xdr:spPr>
        <a:xfrm>
          <a:off x="210757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130192</xdr:rowOff>
    </xdr:from>
    <xdr:ext cx="469744" cy="259045"/>
    <xdr:sp macro="" textlink="">
      <xdr:nvSpPr>
        <xdr:cNvPr id="511" name="n_1mainValue【学校施設】&#10;一人当たり面積"/>
        <xdr:cNvSpPr txBox="1"/>
      </xdr:nvSpPr>
      <xdr:spPr>
        <a:xfrm>
          <a:off x="21075727" y="938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2" name="テキスト ボックス 52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3" name="直線コネクタ 5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4" name="テキスト ボックス 52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5" name="直線コネクタ 5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6" name="テキスト ボックス 5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7" name="直線コネクタ 5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8" name="テキスト ボックス 5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9" name="直線コネクタ 5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0" name="テキスト ボックス 5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1" name="直線コネクタ 5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2" name="テキスト ボックス 53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536" name="直線コネクタ 535"/>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37"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38" name="直線コネクタ 537"/>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39"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40" name="直線コネクタ 53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541"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542" name="フローチャート : 判断 541"/>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156845</xdr:rowOff>
    </xdr:from>
    <xdr:to>
      <xdr:col>22</xdr:col>
      <xdr:colOff>415925</xdr:colOff>
      <xdr:row>83</xdr:row>
      <xdr:rowOff>86995</xdr:rowOff>
    </xdr:to>
    <xdr:sp macro="" textlink="">
      <xdr:nvSpPr>
        <xdr:cNvPr id="543" name="フローチャート : 判断 542"/>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160655</xdr:rowOff>
    </xdr:from>
    <xdr:to>
      <xdr:col>22</xdr:col>
      <xdr:colOff>415925</xdr:colOff>
      <xdr:row>86</xdr:row>
      <xdr:rowOff>90805</xdr:rowOff>
    </xdr:to>
    <xdr:sp macro="" textlink="">
      <xdr:nvSpPr>
        <xdr:cNvPr id="549" name="円/楕円 548"/>
        <xdr:cNvSpPr/>
      </xdr:nvSpPr>
      <xdr:spPr>
        <a:xfrm>
          <a:off x="15430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103522</xdr:rowOff>
    </xdr:from>
    <xdr:ext cx="405111" cy="259045"/>
    <xdr:sp macro="" textlink="">
      <xdr:nvSpPr>
        <xdr:cNvPr id="550" name="n_1aveValue【児童館】&#10;有形固定資産減価償却率"/>
        <xdr:cNvSpPr txBox="1"/>
      </xdr:nvSpPr>
      <xdr:spPr>
        <a:xfrm>
          <a:off x="15266043"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81932</xdr:rowOff>
    </xdr:from>
    <xdr:ext cx="405111" cy="259045"/>
    <xdr:sp macro="" textlink="">
      <xdr:nvSpPr>
        <xdr:cNvPr id="551" name="n_1mainValue【児童館】&#10;有形固定資産減価償却率"/>
        <xdr:cNvSpPr txBox="1"/>
      </xdr:nvSpPr>
      <xdr:spPr>
        <a:xfrm>
          <a:off x="15266043"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73" name="直線コネクタ 572"/>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74"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75" name="直線コネクタ 574"/>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76"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77" name="直線コネクタ 576"/>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78"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79" name="フローチャート : 判断 578"/>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80" name="フローチャート : 判断 579"/>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55880</xdr:rowOff>
    </xdr:from>
    <xdr:to>
      <xdr:col>31</xdr:col>
      <xdr:colOff>85725</xdr:colOff>
      <xdr:row>84</xdr:row>
      <xdr:rowOff>157480</xdr:rowOff>
    </xdr:to>
    <xdr:sp macro="" textlink="">
      <xdr:nvSpPr>
        <xdr:cNvPr id="586" name="円/楕円 585"/>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93997</xdr:rowOff>
    </xdr:from>
    <xdr:ext cx="469744" cy="259045"/>
    <xdr:sp macro="" textlink="">
      <xdr:nvSpPr>
        <xdr:cNvPr id="587"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148607</xdr:rowOff>
    </xdr:from>
    <xdr:ext cx="469744" cy="259045"/>
    <xdr:sp macro="" textlink="">
      <xdr:nvSpPr>
        <xdr:cNvPr id="588" name="n_1main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9" name="テキスト ボックス 5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600" name="直線コネクタ 59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601" name="テキスト ボックス 60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602" name="直線コネクタ 60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603" name="テキスト ボックス 60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604" name="直線コネクタ 60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605" name="テキスト ボックス 60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608" name="直線コネクタ 60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609" name="テキスト ボックス 60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610" name="直線コネクタ 60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611" name="テキスト ボックス 61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612" name="直線コネクタ 61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613" name="テキスト ボックス 61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617" name="直線コネクタ 616"/>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618"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619" name="直線コネクタ 618"/>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620"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621" name="直線コネクタ 620"/>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622"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623" name="フローチャート : 判断 622"/>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19686</xdr:rowOff>
    </xdr:from>
    <xdr:to>
      <xdr:col>22</xdr:col>
      <xdr:colOff>415925</xdr:colOff>
      <xdr:row>105</xdr:row>
      <xdr:rowOff>121286</xdr:rowOff>
    </xdr:to>
    <xdr:sp macro="" textlink="">
      <xdr:nvSpPr>
        <xdr:cNvPr id="624" name="フローチャート : 判断 623"/>
        <xdr:cNvSpPr/>
      </xdr:nvSpPr>
      <xdr:spPr>
        <a:xfrm>
          <a:off x="1543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79693</xdr:rowOff>
    </xdr:from>
    <xdr:to>
      <xdr:col>22</xdr:col>
      <xdr:colOff>415925</xdr:colOff>
      <xdr:row>104</xdr:row>
      <xdr:rowOff>9843</xdr:rowOff>
    </xdr:to>
    <xdr:sp macro="" textlink="">
      <xdr:nvSpPr>
        <xdr:cNvPr id="630" name="円/楕円 629"/>
        <xdr:cNvSpPr/>
      </xdr:nvSpPr>
      <xdr:spPr>
        <a:xfrm>
          <a:off x="15430500" y="177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112413</xdr:rowOff>
    </xdr:from>
    <xdr:ext cx="405111" cy="259045"/>
    <xdr:sp macro="" textlink="">
      <xdr:nvSpPr>
        <xdr:cNvPr id="631" name="n_1aveValue【公民館】&#10;有形固定資産減価償却率"/>
        <xdr:cNvSpPr txBox="1"/>
      </xdr:nvSpPr>
      <xdr:spPr>
        <a:xfrm>
          <a:off x="15266043"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26370</xdr:rowOff>
    </xdr:from>
    <xdr:ext cx="405111" cy="259045"/>
    <xdr:sp macro="" textlink="">
      <xdr:nvSpPr>
        <xdr:cNvPr id="632" name="n_1mainValue【公民館】&#10;有形固定資産減価償却率"/>
        <xdr:cNvSpPr txBox="1"/>
      </xdr:nvSpPr>
      <xdr:spPr>
        <a:xfrm>
          <a:off x="15266043" y="1751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3" name="テキスト ボックス 6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127000</xdr:rowOff>
    </xdr:from>
    <xdr:to>
      <xdr:col>32</xdr:col>
      <xdr:colOff>186689</xdr:colOff>
      <xdr:row>109</xdr:row>
      <xdr:rowOff>69850</xdr:rowOff>
    </xdr:to>
    <xdr:cxnSp macro="">
      <xdr:nvCxnSpPr>
        <xdr:cNvPr id="657" name="直線コネクタ 656"/>
        <xdr:cNvCxnSpPr/>
      </xdr:nvCxnSpPr>
      <xdr:spPr>
        <a:xfrm flipV="1">
          <a:off x="22160864" y="17614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73677</xdr:rowOff>
    </xdr:from>
    <xdr:ext cx="469744" cy="259045"/>
    <xdr:sp macro="" textlink="">
      <xdr:nvSpPr>
        <xdr:cNvPr id="658" name="【公民館】&#10;一人当たり面積最小値テキスト"/>
        <xdr:cNvSpPr txBox="1"/>
      </xdr:nvSpPr>
      <xdr:spPr>
        <a:xfrm>
          <a:off x="22250400" y="187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109</xdr:row>
      <xdr:rowOff>69850</xdr:rowOff>
    </xdr:from>
    <xdr:to>
      <xdr:col>32</xdr:col>
      <xdr:colOff>276225</xdr:colOff>
      <xdr:row>109</xdr:row>
      <xdr:rowOff>69850</xdr:rowOff>
    </xdr:to>
    <xdr:cxnSp macro="">
      <xdr:nvCxnSpPr>
        <xdr:cNvPr id="659" name="直線コネクタ 658"/>
        <xdr:cNvCxnSpPr/>
      </xdr:nvCxnSpPr>
      <xdr:spPr>
        <a:xfrm>
          <a:off x="22072600" y="1875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73677</xdr:rowOff>
    </xdr:from>
    <xdr:ext cx="469744" cy="259045"/>
    <xdr:sp macro="" textlink="">
      <xdr:nvSpPr>
        <xdr:cNvPr id="660" name="【公民館】&#10;一人当たり面積最大値テキスト"/>
        <xdr:cNvSpPr txBox="1"/>
      </xdr:nvSpPr>
      <xdr:spPr>
        <a:xfrm>
          <a:off x="22250400" y="1739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102</xdr:row>
      <xdr:rowOff>127000</xdr:rowOff>
    </xdr:from>
    <xdr:to>
      <xdr:col>32</xdr:col>
      <xdr:colOff>276225</xdr:colOff>
      <xdr:row>102</xdr:row>
      <xdr:rowOff>127000</xdr:rowOff>
    </xdr:to>
    <xdr:cxnSp macro="">
      <xdr:nvCxnSpPr>
        <xdr:cNvPr id="661" name="直線コネクタ 660"/>
        <xdr:cNvCxnSpPr/>
      </xdr:nvCxnSpPr>
      <xdr:spPr>
        <a:xfrm>
          <a:off x="22072600" y="1761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124477</xdr:rowOff>
    </xdr:from>
    <xdr:ext cx="469744" cy="259045"/>
    <xdr:sp macro="" textlink="">
      <xdr:nvSpPr>
        <xdr:cNvPr id="662" name="【公民館】&#10;一人当たり面積平均値テキスト"/>
        <xdr:cNvSpPr txBox="1"/>
      </xdr:nvSpPr>
      <xdr:spPr>
        <a:xfrm>
          <a:off x="222504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146050</xdr:rowOff>
    </xdr:from>
    <xdr:to>
      <xdr:col>32</xdr:col>
      <xdr:colOff>238125</xdr:colOff>
      <xdr:row>106</xdr:row>
      <xdr:rowOff>76200</xdr:rowOff>
    </xdr:to>
    <xdr:sp macro="" textlink="">
      <xdr:nvSpPr>
        <xdr:cNvPr id="663" name="フローチャート : 判断 662"/>
        <xdr:cNvSpPr/>
      </xdr:nvSpPr>
      <xdr:spPr>
        <a:xfrm>
          <a:off x="22110700" y="1814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158750</xdr:rowOff>
    </xdr:from>
    <xdr:to>
      <xdr:col>31</xdr:col>
      <xdr:colOff>85725</xdr:colOff>
      <xdr:row>104</xdr:row>
      <xdr:rowOff>88900</xdr:rowOff>
    </xdr:to>
    <xdr:sp macro="" textlink="">
      <xdr:nvSpPr>
        <xdr:cNvPr id="664" name="フローチャート : 判断 663"/>
        <xdr:cNvSpPr/>
      </xdr:nvSpPr>
      <xdr:spPr>
        <a:xfrm>
          <a:off x="21272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25400</xdr:rowOff>
    </xdr:from>
    <xdr:to>
      <xdr:col>31</xdr:col>
      <xdr:colOff>85725</xdr:colOff>
      <xdr:row>100</xdr:row>
      <xdr:rowOff>127000</xdr:rowOff>
    </xdr:to>
    <xdr:sp macro="" textlink="">
      <xdr:nvSpPr>
        <xdr:cNvPr id="670" name="円/楕円 669"/>
        <xdr:cNvSpPr/>
      </xdr:nvSpPr>
      <xdr:spPr>
        <a:xfrm>
          <a:off x="21272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80027</xdr:rowOff>
    </xdr:from>
    <xdr:ext cx="469744" cy="259045"/>
    <xdr:sp macro="" textlink="">
      <xdr:nvSpPr>
        <xdr:cNvPr id="671" name="n_1aveValue【公民館】&#10;一人当たり面積"/>
        <xdr:cNvSpPr txBox="1"/>
      </xdr:nvSpPr>
      <xdr:spPr>
        <a:xfrm>
          <a:off x="210757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143527</xdr:rowOff>
    </xdr:from>
    <xdr:ext cx="469744" cy="259045"/>
    <xdr:sp macro="" textlink="">
      <xdr:nvSpPr>
        <xdr:cNvPr id="672" name="n_1mainValue【公民館】&#10;一人当たり面積"/>
        <xdr:cNvSpPr txBox="1"/>
      </xdr:nvSpPr>
      <xdr:spPr>
        <a:xfrm>
          <a:off x="21075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年度固定資産税台帳については、公表準備中である。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年度における所有資産全体の有形固定資産減価償却率は</a:t>
          </a:r>
          <a:r>
            <a:rPr kumimoji="1" lang="en-US" altLang="ja-JP" sz="1300">
              <a:latin typeface="ＭＳ Ｐゴシック"/>
            </a:rPr>
            <a:t>39.5</a:t>
          </a:r>
          <a:r>
            <a:rPr kumimoji="1" lang="ja-JP" altLang="en-US" sz="1300">
              <a:latin typeface="ＭＳ Ｐゴシック"/>
            </a:rPr>
            <a:t>％で類似団体の全国平均及び県平均を下回っているが、施設別では公営住宅、公民館など類似団体平均を上回っている施設もある。</a:t>
          </a:r>
        </a:p>
        <a:p>
          <a:r>
            <a:rPr kumimoji="1" lang="ja-JP" altLang="en-US" sz="1300">
              <a:latin typeface="ＭＳ Ｐゴシック"/>
            </a:rPr>
            <a:t>今後も、霧島市公共施設管理計画に基づき、施設の維持管理・更新コストの縮減に取り組んでいく。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99060</xdr:rowOff>
    </xdr:from>
    <xdr:to>
      <xdr:col>6</xdr:col>
      <xdr:colOff>510540</xdr:colOff>
      <xdr:row>40</xdr:row>
      <xdr:rowOff>154305</xdr:rowOff>
    </xdr:to>
    <xdr:cxnSp macro="">
      <xdr:nvCxnSpPr>
        <xdr:cNvPr id="57" name="直線コネクタ 56"/>
        <xdr:cNvCxnSpPr/>
      </xdr:nvCxnSpPr>
      <xdr:spPr>
        <a:xfrm flipV="1">
          <a:off x="4634865" y="6099810"/>
          <a:ext cx="0" cy="9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158132</xdr:rowOff>
    </xdr:from>
    <xdr:ext cx="405111" cy="259045"/>
    <xdr:sp macro="" textlink="">
      <xdr:nvSpPr>
        <xdr:cNvPr id="58" name="【図書館】&#10;有形固定資産減価償却率最小値テキスト"/>
        <xdr:cNvSpPr txBox="1"/>
      </xdr:nvSpPr>
      <xdr:spPr>
        <a:xfrm>
          <a:off x="47244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40</xdr:row>
      <xdr:rowOff>154305</xdr:rowOff>
    </xdr:from>
    <xdr:to>
      <xdr:col>6</xdr:col>
      <xdr:colOff>600075</xdr:colOff>
      <xdr:row>40</xdr:row>
      <xdr:rowOff>154305</xdr:rowOff>
    </xdr:to>
    <xdr:cxnSp macro="">
      <xdr:nvCxnSpPr>
        <xdr:cNvPr id="59" name="直線コネクタ 58"/>
        <xdr:cNvCxnSpPr/>
      </xdr:nvCxnSpPr>
      <xdr:spPr>
        <a:xfrm>
          <a:off x="4546600" y="701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45737</xdr:rowOff>
    </xdr:from>
    <xdr:ext cx="405111" cy="259045"/>
    <xdr:sp macro="" textlink="">
      <xdr:nvSpPr>
        <xdr:cNvPr id="60" name="【図書館】&#10;有形固定資産減価償却率最大値テキスト"/>
        <xdr:cNvSpPr txBox="1"/>
      </xdr:nvSpPr>
      <xdr:spPr>
        <a:xfrm>
          <a:off x="4724400" y="587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35</xdr:row>
      <xdr:rowOff>99060</xdr:rowOff>
    </xdr:from>
    <xdr:to>
      <xdr:col>6</xdr:col>
      <xdr:colOff>600075</xdr:colOff>
      <xdr:row>35</xdr:row>
      <xdr:rowOff>99060</xdr:rowOff>
    </xdr:to>
    <xdr:cxnSp macro="">
      <xdr:nvCxnSpPr>
        <xdr:cNvPr id="61" name="直線コネクタ 60"/>
        <xdr:cNvCxnSpPr/>
      </xdr:nvCxnSpPr>
      <xdr:spPr>
        <a:xfrm>
          <a:off x="4546600" y="609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55262</xdr:rowOff>
    </xdr:from>
    <xdr:ext cx="405111" cy="259045"/>
    <xdr:sp macro="" textlink="">
      <xdr:nvSpPr>
        <xdr:cNvPr id="62" name="【図書館】&#10;有形固定資産減価償却率平均値テキスト"/>
        <xdr:cNvSpPr txBox="1"/>
      </xdr:nvSpPr>
      <xdr:spPr>
        <a:xfrm>
          <a:off x="4724400" y="6741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76835</xdr:rowOff>
    </xdr:from>
    <xdr:to>
      <xdr:col>6</xdr:col>
      <xdr:colOff>561975</xdr:colOff>
      <xdr:row>40</xdr:row>
      <xdr:rowOff>6985</xdr:rowOff>
    </xdr:to>
    <xdr:sp macro="" textlink="">
      <xdr:nvSpPr>
        <xdr:cNvPr id="63" name="フローチャート : 判断 62"/>
        <xdr:cNvSpPr/>
      </xdr:nvSpPr>
      <xdr:spPr>
        <a:xfrm>
          <a:off x="4584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40640</xdr:rowOff>
    </xdr:from>
    <xdr:to>
      <xdr:col>5</xdr:col>
      <xdr:colOff>409575</xdr:colOff>
      <xdr:row>40</xdr:row>
      <xdr:rowOff>142240</xdr:rowOff>
    </xdr:to>
    <xdr:sp macro="" textlink="">
      <xdr:nvSpPr>
        <xdr:cNvPr id="64" name="フローチャート : 判断 63"/>
        <xdr:cNvSpPr/>
      </xdr:nvSpPr>
      <xdr:spPr>
        <a:xfrm>
          <a:off x="3746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133367</xdr:rowOff>
    </xdr:from>
    <xdr:ext cx="405111" cy="259045"/>
    <xdr:sp macro="" textlink="">
      <xdr:nvSpPr>
        <xdr:cNvPr id="65" name="n_1aveValue【図書館】&#10;有形固定資産減価償却率"/>
        <xdr:cNvSpPr txBox="1"/>
      </xdr:nvSpPr>
      <xdr:spPr>
        <a:xfrm>
          <a:off x="3582043"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6350</xdr:rowOff>
    </xdr:from>
    <xdr:to>
      <xdr:col>5</xdr:col>
      <xdr:colOff>409575</xdr:colOff>
      <xdr:row>33</xdr:row>
      <xdr:rowOff>107950</xdr:rowOff>
    </xdr:to>
    <xdr:sp macro="" textlink="">
      <xdr:nvSpPr>
        <xdr:cNvPr id="71" name="円/楕円 70"/>
        <xdr:cNvSpPr/>
      </xdr:nvSpPr>
      <xdr:spPr>
        <a:xfrm>
          <a:off x="3746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31</xdr:row>
      <xdr:rowOff>124477</xdr:rowOff>
    </xdr:from>
    <xdr:ext cx="469744" cy="259045"/>
    <xdr:sp macro="" textlink="">
      <xdr:nvSpPr>
        <xdr:cNvPr id="72" name="n_1mainValue【図書館】&#10;有形固定資産減価償却率"/>
        <xdr:cNvSpPr txBox="1"/>
      </xdr:nvSpPr>
      <xdr:spPr>
        <a:xfrm>
          <a:off x="3549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98" name="直線コネクタ 97"/>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99"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0" name="直線コネクタ 99"/>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1"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2" name="直線コネクタ 101"/>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3"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4" name="フローチャート : 判断 103"/>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55335</xdr:rowOff>
    </xdr:from>
    <xdr:to>
      <xdr:col>14</xdr:col>
      <xdr:colOff>79375</xdr:colOff>
      <xdr:row>39</xdr:row>
      <xdr:rowOff>156935</xdr:rowOff>
    </xdr:to>
    <xdr:sp macro="" textlink="">
      <xdr:nvSpPr>
        <xdr:cNvPr id="105" name="フローチャート : 判断 104"/>
        <xdr:cNvSpPr/>
      </xdr:nvSpPr>
      <xdr:spPr>
        <a:xfrm>
          <a:off x="9588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2012</xdr:rowOff>
    </xdr:from>
    <xdr:ext cx="469744" cy="259045"/>
    <xdr:sp macro="" textlink="">
      <xdr:nvSpPr>
        <xdr:cNvPr id="106" name="n_1aveValue【図書館】&#10;一人当たり面積"/>
        <xdr:cNvSpPr txBox="1"/>
      </xdr:nvSpPr>
      <xdr:spPr>
        <a:xfrm>
          <a:off x="93917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169635</xdr:rowOff>
    </xdr:from>
    <xdr:to>
      <xdr:col>14</xdr:col>
      <xdr:colOff>79375</xdr:colOff>
      <xdr:row>42</xdr:row>
      <xdr:rowOff>99785</xdr:rowOff>
    </xdr:to>
    <xdr:sp macro="" textlink="">
      <xdr:nvSpPr>
        <xdr:cNvPr id="112" name="円/楕円 111"/>
        <xdr:cNvSpPr/>
      </xdr:nvSpPr>
      <xdr:spPr>
        <a:xfrm>
          <a:off x="9588500" y="71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90912</xdr:rowOff>
    </xdr:from>
    <xdr:ext cx="469744" cy="259045"/>
    <xdr:sp macro="" textlink="">
      <xdr:nvSpPr>
        <xdr:cNvPr id="113" name="n_1mainValue【図書館】&#10;一人当たり面積"/>
        <xdr:cNvSpPr txBox="1"/>
      </xdr:nvSpPr>
      <xdr:spPr>
        <a:xfrm>
          <a:off x="9391727" y="72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39" name="直線コネクタ 138"/>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0"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1" name="直線コネクタ 140"/>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2"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3" name="直線コネクタ 14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4"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5" name="フローチャート : 判断 144"/>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150041</xdr:rowOff>
    </xdr:from>
    <xdr:to>
      <xdr:col>5</xdr:col>
      <xdr:colOff>409575</xdr:colOff>
      <xdr:row>59</xdr:row>
      <xdr:rowOff>80191</xdr:rowOff>
    </xdr:to>
    <xdr:sp macro="" textlink="">
      <xdr:nvSpPr>
        <xdr:cNvPr id="146" name="フローチャート : 判断 145"/>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71318</xdr:rowOff>
    </xdr:from>
    <xdr:ext cx="405111" cy="259045"/>
    <xdr:sp macro="" textlink="">
      <xdr:nvSpPr>
        <xdr:cNvPr id="147" name="n_1aveValue【体育館・プール】&#10;有形固定資産減価償却率"/>
        <xdr:cNvSpPr txBox="1"/>
      </xdr:nvSpPr>
      <xdr:spPr>
        <a:xfrm>
          <a:off x="3582043"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138612</xdr:rowOff>
    </xdr:from>
    <xdr:to>
      <xdr:col>5</xdr:col>
      <xdr:colOff>409575</xdr:colOff>
      <xdr:row>58</xdr:row>
      <xdr:rowOff>68762</xdr:rowOff>
    </xdr:to>
    <xdr:sp macro="" textlink="">
      <xdr:nvSpPr>
        <xdr:cNvPr id="153" name="円/楕円 152"/>
        <xdr:cNvSpPr/>
      </xdr:nvSpPr>
      <xdr:spPr>
        <a:xfrm>
          <a:off x="3746500" y="99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85289</xdr:rowOff>
    </xdr:from>
    <xdr:ext cx="405111" cy="259045"/>
    <xdr:sp macro="" textlink="">
      <xdr:nvSpPr>
        <xdr:cNvPr id="154" name="n_1mainValue【体育館・プール】&#10;有形固定資産減価償却率"/>
        <xdr:cNvSpPr txBox="1"/>
      </xdr:nvSpPr>
      <xdr:spPr>
        <a:xfrm>
          <a:off x="3582043" y="968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6" name="テキスト ボックス 16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8" name="テキスト ボックス 16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0" name="テキスト ボックス 16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2" name="テキスト ボックス 17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6" name="直線コネクタ 175"/>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7"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78" name="直線コネクタ 177"/>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79"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0" name="直線コネクタ 179"/>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1"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2" name="フローチャート : 判断 181"/>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83" name="フローチャート : 判断 182"/>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94759</xdr:rowOff>
    </xdr:from>
    <xdr:ext cx="469744" cy="259045"/>
    <xdr:sp macro="" textlink="">
      <xdr:nvSpPr>
        <xdr:cNvPr id="184" name="n_1aveValue【体育館・プール】&#10;一人当たり面積"/>
        <xdr:cNvSpPr txBox="1"/>
      </xdr:nvSpPr>
      <xdr:spPr>
        <a:xfrm>
          <a:off x="9391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81788</xdr:rowOff>
    </xdr:from>
    <xdr:to>
      <xdr:col>14</xdr:col>
      <xdr:colOff>79375</xdr:colOff>
      <xdr:row>61</xdr:row>
      <xdr:rowOff>11938</xdr:rowOff>
    </xdr:to>
    <xdr:sp macro="" textlink="">
      <xdr:nvSpPr>
        <xdr:cNvPr id="190" name="円/楕円 189"/>
        <xdr:cNvSpPr/>
      </xdr:nvSpPr>
      <xdr:spPr>
        <a:xfrm>
          <a:off x="9588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3065</xdr:rowOff>
    </xdr:from>
    <xdr:ext cx="469744" cy="259045"/>
    <xdr:sp macro="" textlink="">
      <xdr:nvSpPr>
        <xdr:cNvPr id="191" name="n_1mainValue【体育館・プール】&#10;一人当たり面積"/>
        <xdr:cNvSpPr txBox="1"/>
      </xdr:nvSpPr>
      <xdr:spPr>
        <a:xfrm>
          <a:off x="93917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14" name="直線コネクタ 213"/>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15"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16" name="直線コネクタ 215"/>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17"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18" name="直線コネクタ 217"/>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19"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20" name="フローチャート : 判断 219"/>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97028</xdr:rowOff>
    </xdr:from>
    <xdr:to>
      <xdr:col>5</xdr:col>
      <xdr:colOff>409575</xdr:colOff>
      <xdr:row>87</xdr:row>
      <xdr:rowOff>27178</xdr:rowOff>
    </xdr:to>
    <xdr:sp macro="" textlink="">
      <xdr:nvSpPr>
        <xdr:cNvPr id="221" name="フローチャート : 判断 220"/>
        <xdr:cNvSpPr/>
      </xdr:nvSpPr>
      <xdr:spPr>
        <a:xfrm>
          <a:off x="3746500" y="148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18305</xdr:rowOff>
    </xdr:from>
    <xdr:ext cx="405111" cy="259045"/>
    <xdr:sp macro="" textlink="">
      <xdr:nvSpPr>
        <xdr:cNvPr id="222" name="n_1aveValue【福祉施設】&#10;有形固定資産減価償却率"/>
        <xdr:cNvSpPr txBox="1"/>
      </xdr:nvSpPr>
      <xdr:spPr>
        <a:xfrm>
          <a:off x="3582043" y="1493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151892</xdr:rowOff>
    </xdr:from>
    <xdr:to>
      <xdr:col>5</xdr:col>
      <xdr:colOff>409575</xdr:colOff>
      <xdr:row>83</xdr:row>
      <xdr:rowOff>82042</xdr:rowOff>
    </xdr:to>
    <xdr:sp macro="" textlink="">
      <xdr:nvSpPr>
        <xdr:cNvPr id="228" name="円/楕円 227"/>
        <xdr:cNvSpPr/>
      </xdr:nvSpPr>
      <xdr:spPr>
        <a:xfrm>
          <a:off x="3746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98569</xdr:rowOff>
    </xdr:from>
    <xdr:ext cx="405111" cy="259045"/>
    <xdr:sp macro="" textlink="">
      <xdr:nvSpPr>
        <xdr:cNvPr id="229" name="n_1mainValue【福祉施設】&#10;有形固定資産減価償却率"/>
        <xdr:cNvSpPr txBox="1"/>
      </xdr:nvSpPr>
      <xdr:spPr>
        <a:xfrm>
          <a:off x="3582043"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0" name="直線コネクタ 23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1" name="テキスト ボックス 24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4" name="直線コネクタ 24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5" name="テキスト ボックス 24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8" name="直線コネクタ 24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9" name="テキスト ボックス 248"/>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0" name="直線コネクタ 24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1" name="テキスト ボックス 25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2" name="直線コネクタ 25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3" name="テキスト ボックス 252"/>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7" name="直線コネクタ 256"/>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58"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59" name="直線コネクタ 258"/>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0"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1" name="直線コネクタ 260"/>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2"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3" name="フローチャート : 判断 262"/>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101600</xdr:rowOff>
    </xdr:from>
    <xdr:to>
      <xdr:col>14</xdr:col>
      <xdr:colOff>79375</xdr:colOff>
      <xdr:row>82</xdr:row>
      <xdr:rowOff>31750</xdr:rowOff>
    </xdr:to>
    <xdr:sp macro="" textlink="">
      <xdr:nvSpPr>
        <xdr:cNvPr id="264" name="フローチャート : 判断 263"/>
        <xdr:cNvSpPr/>
      </xdr:nvSpPr>
      <xdr:spPr>
        <a:xfrm>
          <a:off x="9588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48277</xdr:rowOff>
    </xdr:from>
    <xdr:ext cx="469744" cy="259045"/>
    <xdr:sp macro="" textlink="">
      <xdr:nvSpPr>
        <xdr:cNvPr id="265" name="n_1aveValue【福祉施設】&#10;一人当たり面積"/>
        <xdr:cNvSpPr txBox="1"/>
      </xdr:nvSpPr>
      <xdr:spPr>
        <a:xfrm>
          <a:off x="9391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158750</xdr:rowOff>
    </xdr:from>
    <xdr:to>
      <xdr:col>14</xdr:col>
      <xdr:colOff>79375</xdr:colOff>
      <xdr:row>84</xdr:row>
      <xdr:rowOff>88900</xdr:rowOff>
    </xdr:to>
    <xdr:sp macro="" textlink="">
      <xdr:nvSpPr>
        <xdr:cNvPr id="271" name="円/楕円 270"/>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80027</xdr:rowOff>
    </xdr:from>
    <xdr:ext cx="469744" cy="259045"/>
    <xdr:sp macro="" textlink="">
      <xdr:nvSpPr>
        <xdr:cNvPr id="272" name="n_1mainValue【福祉施設】&#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106</xdr:row>
      <xdr:rowOff>108204</xdr:rowOff>
    </xdr:to>
    <xdr:cxnSp macro="">
      <xdr:nvCxnSpPr>
        <xdr:cNvPr id="295" name="直線コネクタ 294"/>
        <xdr:cNvCxnSpPr/>
      </xdr:nvCxnSpPr>
      <xdr:spPr>
        <a:xfrm flipV="1">
          <a:off x="4634865" y="1715262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112031</xdr:rowOff>
    </xdr:from>
    <xdr:ext cx="405111" cy="259045"/>
    <xdr:sp macro="" textlink="">
      <xdr:nvSpPr>
        <xdr:cNvPr id="296" name="【市民会館】&#10;有形固定資産減価償却率最小値テキスト"/>
        <xdr:cNvSpPr txBox="1"/>
      </xdr:nvSpPr>
      <xdr:spPr>
        <a:xfrm>
          <a:off x="4724400" y="1828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106</xdr:row>
      <xdr:rowOff>108204</xdr:rowOff>
    </xdr:from>
    <xdr:to>
      <xdr:col>6</xdr:col>
      <xdr:colOff>600075</xdr:colOff>
      <xdr:row>106</xdr:row>
      <xdr:rowOff>108204</xdr:rowOff>
    </xdr:to>
    <xdr:cxnSp macro="">
      <xdr:nvCxnSpPr>
        <xdr:cNvPr id="297" name="直線コネクタ 296"/>
        <xdr:cNvCxnSpPr/>
      </xdr:nvCxnSpPr>
      <xdr:spPr>
        <a:xfrm>
          <a:off x="4546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8"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9" name="直線コネクタ 298"/>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150131</xdr:rowOff>
    </xdr:from>
    <xdr:ext cx="405111" cy="259045"/>
    <xdr:sp macro="" textlink="">
      <xdr:nvSpPr>
        <xdr:cNvPr id="300" name="【市民会館】&#10;有形固定資産減価償却率平均値テキスト"/>
        <xdr:cNvSpPr txBox="1"/>
      </xdr:nvSpPr>
      <xdr:spPr>
        <a:xfrm>
          <a:off x="4724400" y="17809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254</xdr:rowOff>
    </xdr:from>
    <xdr:to>
      <xdr:col>6</xdr:col>
      <xdr:colOff>561975</xdr:colOff>
      <xdr:row>104</xdr:row>
      <xdr:rowOff>101854</xdr:rowOff>
    </xdr:to>
    <xdr:sp macro="" textlink="">
      <xdr:nvSpPr>
        <xdr:cNvPr id="301" name="フローチャート : 判断 300"/>
        <xdr:cNvSpPr/>
      </xdr:nvSpPr>
      <xdr:spPr>
        <a:xfrm>
          <a:off x="4584700" y="1783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121413</xdr:rowOff>
    </xdr:from>
    <xdr:to>
      <xdr:col>5</xdr:col>
      <xdr:colOff>409575</xdr:colOff>
      <xdr:row>104</xdr:row>
      <xdr:rowOff>51563</xdr:rowOff>
    </xdr:to>
    <xdr:sp macro="" textlink="">
      <xdr:nvSpPr>
        <xdr:cNvPr id="302" name="フローチャート : 判断 301"/>
        <xdr:cNvSpPr/>
      </xdr:nvSpPr>
      <xdr:spPr>
        <a:xfrm>
          <a:off x="3746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68090</xdr:rowOff>
    </xdr:from>
    <xdr:ext cx="405111" cy="259045"/>
    <xdr:sp macro="" textlink="">
      <xdr:nvSpPr>
        <xdr:cNvPr id="303" name="n_1aveValue【市民会館】&#10;有形固定資産減価償却率"/>
        <xdr:cNvSpPr txBox="1"/>
      </xdr:nvSpPr>
      <xdr:spPr>
        <a:xfrm>
          <a:off x="3582043"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93980</xdr:rowOff>
    </xdr:from>
    <xdr:to>
      <xdr:col>5</xdr:col>
      <xdr:colOff>409575</xdr:colOff>
      <xdr:row>107</xdr:row>
      <xdr:rowOff>24130</xdr:rowOff>
    </xdr:to>
    <xdr:sp macro="" textlink="">
      <xdr:nvSpPr>
        <xdr:cNvPr id="309" name="円/楕円 308"/>
        <xdr:cNvSpPr/>
      </xdr:nvSpPr>
      <xdr:spPr>
        <a:xfrm>
          <a:off x="3746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15257</xdr:rowOff>
    </xdr:from>
    <xdr:ext cx="405111" cy="259045"/>
    <xdr:sp macro="" textlink="">
      <xdr:nvSpPr>
        <xdr:cNvPr id="310" name="n_1mainValue【市民会館】&#10;有形固定資産減価償却率"/>
        <xdr:cNvSpPr txBox="1"/>
      </xdr:nvSpPr>
      <xdr:spPr>
        <a:xfrm>
          <a:off x="3582043"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21" name="直線コネクタ 32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22" name="テキスト ボックス 32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23" name="直線コネクタ 32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24" name="テキスト ボックス 32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25" name="直線コネクタ 32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26" name="テキスト ボックス 32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7" name="直線コネクタ 32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28" name="テキスト ボックス 32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9" name="直線コネクタ 32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30" name="テキスト ボックス 32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31" name="直線コネクタ 33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32" name="テキスト ボックス 33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63137</xdr:rowOff>
    </xdr:from>
    <xdr:to>
      <xdr:col>15</xdr:col>
      <xdr:colOff>180340</xdr:colOff>
      <xdr:row>107</xdr:row>
      <xdr:rowOff>123552</xdr:rowOff>
    </xdr:to>
    <xdr:cxnSp macro="">
      <xdr:nvCxnSpPr>
        <xdr:cNvPr id="336" name="直線コネクタ 335"/>
        <xdr:cNvCxnSpPr/>
      </xdr:nvCxnSpPr>
      <xdr:spPr>
        <a:xfrm flipV="1">
          <a:off x="10476865" y="17208137"/>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127379</xdr:rowOff>
    </xdr:from>
    <xdr:ext cx="469744" cy="259045"/>
    <xdr:sp macro="" textlink="">
      <xdr:nvSpPr>
        <xdr:cNvPr id="337" name="【市民会館】&#10;一人当たり面積最小値テキスト"/>
        <xdr:cNvSpPr txBox="1"/>
      </xdr:nvSpPr>
      <xdr:spPr>
        <a:xfrm>
          <a:off x="10566400" y="184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107</xdr:row>
      <xdr:rowOff>123552</xdr:rowOff>
    </xdr:from>
    <xdr:to>
      <xdr:col>15</xdr:col>
      <xdr:colOff>269875</xdr:colOff>
      <xdr:row>107</xdr:row>
      <xdr:rowOff>123552</xdr:rowOff>
    </xdr:to>
    <xdr:cxnSp macro="">
      <xdr:nvCxnSpPr>
        <xdr:cNvPr id="338" name="直線コネクタ 337"/>
        <xdr:cNvCxnSpPr/>
      </xdr:nvCxnSpPr>
      <xdr:spPr>
        <a:xfrm>
          <a:off x="10388600" y="1846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9814</xdr:rowOff>
    </xdr:from>
    <xdr:ext cx="469744" cy="259045"/>
    <xdr:sp macro="" textlink="">
      <xdr:nvSpPr>
        <xdr:cNvPr id="339" name="【市民会館】&#10;一人当たり面積最大値テキスト"/>
        <xdr:cNvSpPr txBox="1"/>
      </xdr:nvSpPr>
      <xdr:spPr>
        <a:xfrm>
          <a:off x="10566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63137</xdr:rowOff>
    </xdr:from>
    <xdr:to>
      <xdr:col>15</xdr:col>
      <xdr:colOff>269875</xdr:colOff>
      <xdr:row>100</xdr:row>
      <xdr:rowOff>63137</xdr:rowOff>
    </xdr:to>
    <xdr:cxnSp macro="">
      <xdr:nvCxnSpPr>
        <xdr:cNvPr id="340" name="直線コネクタ 339"/>
        <xdr:cNvCxnSpPr/>
      </xdr:nvCxnSpPr>
      <xdr:spPr>
        <a:xfrm>
          <a:off x="10388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123026</xdr:rowOff>
    </xdr:from>
    <xdr:ext cx="469744" cy="259045"/>
    <xdr:sp macro="" textlink="">
      <xdr:nvSpPr>
        <xdr:cNvPr id="341" name="【市民会館】&#10;一人当たり面積平均値テキスト"/>
        <xdr:cNvSpPr txBox="1"/>
      </xdr:nvSpPr>
      <xdr:spPr>
        <a:xfrm>
          <a:off x="10566400" y="1778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144599</xdr:rowOff>
    </xdr:from>
    <xdr:to>
      <xdr:col>15</xdr:col>
      <xdr:colOff>231775</xdr:colOff>
      <xdr:row>104</xdr:row>
      <xdr:rowOff>74749</xdr:rowOff>
    </xdr:to>
    <xdr:sp macro="" textlink="">
      <xdr:nvSpPr>
        <xdr:cNvPr id="342" name="フローチャート : 判断 341"/>
        <xdr:cNvSpPr/>
      </xdr:nvSpPr>
      <xdr:spPr>
        <a:xfrm>
          <a:off x="10426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31931</xdr:rowOff>
    </xdr:from>
    <xdr:to>
      <xdr:col>14</xdr:col>
      <xdr:colOff>79375</xdr:colOff>
      <xdr:row>104</xdr:row>
      <xdr:rowOff>133531</xdr:rowOff>
    </xdr:to>
    <xdr:sp macro="" textlink="">
      <xdr:nvSpPr>
        <xdr:cNvPr id="343" name="フローチャート : 判断 342"/>
        <xdr:cNvSpPr/>
      </xdr:nvSpPr>
      <xdr:spPr>
        <a:xfrm>
          <a:off x="958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150058</xdr:rowOff>
    </xdr:from>
    <xdr:ext cx="469744" cy="259045"/>
    <xdr:sp macro="" textlink="">
      <xdr:nvSpPr>
        <xdr:cNvPr id="344" name="n_1aveValue【市民会館】&#10;一人当たり面積"/>
        <xdr:cNvSpPr txBox="1"/>
      </xdr:nvSpPr>
      <xdr:spPr>
        <a:xfrm>
          <a:off x="9391727"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98879</xdr:rowOff>
    </xdr:from>
    <xdr:to>
      <xdr:col>14</xdr:col>
      <xdr:colOff>79375</xdr:colOff>
      <xdr:row>108</xdr:row>
      <xdr:rowOff>29029</xdr:rowOff>
    </xdr:to>
    <xdr:sp macro="" textlink="">
      <xdr:nvSpPr>
        <xdr:cNvPr id="350" name="円/楕円 349"/>
        <xdr:cNvSpPr/>
      </xdr:nvSpPr>
      <xdr:spPr>
        <a:xfrm>
          <a:off x="9588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20156</xdr:rowOff>
    </xdr:from>
    <xdr:ext cx="469744" cy="259045"/>
    <xdr:sp macro="" textlink="">
      <xdr:nvSpPr>
        <xdr:cNvPr id="351" name="n_1mainValue【市民会館】&#10;一人当たり面積"/>
        <xdr:cNvSpPr txBox="1"/>
      </xdr:nvSpPr>
      <xdr:spPr>
        <a:xfrm>
          <a:off x="9391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2" name="テキスト ボックス 3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4" name="テキスト ボックス 3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163830</xdr:rowOff>
    </xdr:from>
    <xdr:to>
      <xdr:col>23</xdr:col>
      <xdr:colOff>516889</xdr:colOff>
      <xdr:row>39</xdr:row>
      <xdr:rowOff>3810</xdr:rowOff>
    </xdr:to>
    <xdr:cxnSp macro="">
      <xdr:nvCxnSpPr>
        <xdr:cNvPr id="376" name="直線コネクタ 375"/>
        <xdr:cNvCxnSpPr/>
      </xdr:nvCxnSpPr>
      <xdr:spPr>
        <a:xfrm flipV="1">
          <a:off x="16318864" y="5821680"/>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7637</xdr:rowOff>
    </xdr:from>
    <xdr:ext cx="405111" cy="259045"/>
    <xdr:sp macro="" textlink="">
      <xdr:nvSpPr>
        <xdr:cNvPr id="377" name="【一般廃棄物処理施設】&#10;有形固定資産減価償却率最小値テキスト"/>
        <xdr:cNvSpPr txBox="1"/>
      </xdr:nvSpPr>
      <xdr:spPr>
        <a:xfrm>
          <a:off x="164084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39</xdr:row>
      <xdr:rowOff>3810</xdr:rowOff>
    </xdr:from>
    <xdr:to>
      <xdr:col>23</xdr:col>
      <xdr:colOff>606425</xdr:colOff>
      <xdr:row>39</xdr:row>
      <xdr:rowOff>3810</xdr:rowOff>
    </xdr:to>
    <xdr:cxnSp macro="">
      <xdr:nvCxnSpPr>
        <xdr:cNvPr id="378" name="直線コネクタ 377"/>
        <xdr:cNvCxnSpPr/>
      </xdr:nvCxnSpPr>
      <xdr:spPr>
        <a:xfrm>
          <a:off x="16230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110507</xdr:rowOff>
    </xdr:from>
    <xdr:ext cx="405111" cy="259045"/>
    <xdr:sp macro="" textlink="">
      <xdr:nvSpPr>
        <xdr:cNvPr id="379" name="【一般廃棄物処理施設】&#10;有形固定資産減価償却率最大値テキスト"/>
        <xdr:cNvSpPr txBox="1"/>
      </xdr:nvSpPr>
      <xdr:spPr>
        <a:xfrm>
          <a:off x="164084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33</xdr:row>
      <xdr:rowOff>163830</xdr:rowOff>
    </xdr:from>
    <xdr:to>
      <xdr:col>23</xdr:col>
      <xdr:colOff>606425</xdr:colOff>
      <xdr:row>33</xdr:row>
      <xdr:rowOff>163830</xdr:rowOff>
    </xdr:to>
    <xdr:cxnSp macro="">
      <xdr:nvCxnSpPr>
        <xdr:cNvPr id="380" name="直線コネクタ 379"/>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38117</xdr:rowOff>
    </xdr:from>
    <xdr:ext cx="405111" cy="259045"/>
    <xdr:sp macro="" textlink="">
      <xdr:nvSpPr>
        <xdr:cNvPr id="381" name="【一般廃棄物処理施設】&#10;有形固定資産減価償却率平均値テキスト"/>
        <xdr:cNvSpPr txBox="1"/>
      </xdr:nvSpPr>
      <xdr:spPr>
        <a:xfrm>
          <a:off x="164084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59690</xdr:rowOff>
    </xdr:from>
    <xdr:to>
      <xdr:col>23</xdr:col>
      <xdr:colOff>568325</xdr:colOff>
      <xdr:row>36</xdr:row>
      <xdr:rowOff>161290</xdr:rowOff>
    </xdr:to>
    <xdr:sp macro="" textlink="">
      <xdr:nvSpPr>
        <xdr:cNvPr id="382" name="フローチャート : 判断 381"/>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xdr:rowOff>
    </xdr:from>
    <xdr:to>
      <xdr:col>22</xdr:col>
      <xdr:colOff>415925</xdr:colOff>
      <xdr:row>36</xdr:row>
      <xdr:rowOff>109855</xdr:rowOff>
    </xdr:to>
    <xdr:sp macro="" textlink="">
      <xdr:nvSpPr>
        <xdr:cNvPr id="383" name="フローチャート : 判断 382"/>
        <xdr:cNvSpPr/>
      </xdr:nvSpPr>
      <xdr:spPr>
        <a:xfrm>
          <a:off x="15430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126382</xdr:rowOff>
    </xdr:from>
    <xdr:ext cx="405111" cy="259045"/>
    <xdr:sp macro="" textlink="">
      <xdr:nvSpPr>
        <xdr:cNvPr id="384" name="n_1aveValue【一般廃棄物処理施設】&#10;有形固定資産減価償却率"/>
        <xdr:cNvSpPr txBox="1"/>
      </xdr:nvSpPr>
      <xdr:spPr>
        <a:xfrm>
          <a:off x="15266043"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4445</xdr:rowOff>
    </xdr:from>
    <xdr:to>
      <xdr:col>22</xdr:col>
      <xdr:colOff>415925</xdr:colOff>
      <xdr:row>41</xdr:row>
      <xdr:rowOff>106045</xdr:rowOff>
    </xdr:to>
    <xdr:sp macro="" textlink="">
      <xdr:nvSpPr>
        <xdr:cNvPr id="390" name="円/楕円 389"/>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97172</xdr:rowOff>
    </xdr:from>
    <xdr:ext cx="405111" cy="259045"/>
    <xdr:sp macro="" textlink="">
      <xdr:nvSpPr>
        <xdr:cNvPr id="391" name="n_1mainValue【一般廃棄物処理施設】&#10;有形固定資産減価償却率"/>
        <xdr:cNvSpPr txBox="1"/>
      </xdr:nvSpPr>
      <xdr:spPr>
        <a:xfrm>
          <a:off x="15266043"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2" name="直線コネクタ 4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3" name="テキスト ボックス 40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4" name="直線コネクタ 4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5" name="テキスト ボックス 40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6" name="直線コネクタ 4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7" name="テキスト ボックス 4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8" name="直線コネクタ 4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9" name="テキスト ボックス 40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0" name="直線コネクタ 4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1" name="テキスト ボックス 41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15" name="直線コネクタ 414"/>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16"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17" name="直線コネクタ 416"/>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18"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19" name="直線コネクタ 418"/>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0"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1" name="フローチャート : 判断 420"/>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17011</xdr:rowOff>
    </xdr:from>
    <xdr:to>
      <xdr:col>31</xdr:col>
      <xdr:colOff>85725</xdr:colOff>
      <xdr:row>38</xdr:row>
      <xdr:rowOff>118611</xdr:rowOff>
    </xdr:to>
    <xdr:sp macro="" textlink="">
      <xdr:nvSpPr>
        <xdr:cNvPr id="422" name="フローチャート : 判断 421"/>
        <xdr:cNvSpPr/>
      </xdr:nvSpPr>
      <xdr:spPr>
        <a:xfrm>
          <a:off x="21272500" y="653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135137</xdr:rowOff>
    </xdr:from>
    <xdr:ext cx="534377" cy="259045"/>
    <xdr:sp macro="" textlink="">
      <xdr:nvSpPr>
        <xdr:cNvPr id="423" name="n_1aveValue【一般廃棄物処理施設】&#10;一人当たり有形固定資産（償却資産）額"/>
        <xdr:cNvSpPr txBox="1"/>
      </xdr:nvSpPr>
      <xdr:spPr>
        <a:xfrm>
          <a:off x="21043411" y="63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105806</xdr:rowOff>
    </xdr:from>
    <xdr:to>
      <xdr:col>31</xdr:col>
      <xdr:colOff>85725</xdr:colOff>
      <xdr:row>42</xdr:row>
      <xdr:rowOff>35956</xdr:rowOff>
    </xdr:to>
    <xdr:sp macro="" textlink="">
      <xdr:nvSpPr>
        <xdr:cNvPr id="429" name="円/楕円 428"/>
        <xdr:cNvSpPr/>
      </xdr:nvSpPr>
      <xdr:spPr>
        <a:xfrm>
          <a:off x="21272500" y="71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27083</xdr:rowOff>
    </xdr:from>
    <xdr:ext cx="469744" cy="259045"/>
    <xdr:sp macro="" textlink="">
      <xdr:nvSpPr>
        <xdr:cNvPr id="430" name="n_1mainValue【一般廃棄物処理施設】&#10;一人当たり有形固定資産（償却資産）額"/>
        <xdr:cNvSpPr txBox="1"/>
      </xdr:nvSpPr>
      <xdr:spPr>
        <a:xfrm>
          <a:off x="21075727" y="722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55" name="直線コネクタ 454"/>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56"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57" name="直線コネクタ 456"/>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58"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59" name="直線コネクタ 458"/>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0"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1" name="フローチャート : 判断 460"/>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113030</xdr:rowOff>
    </xdr:from>
    <xdr:to>
      <xdr:col>22</xdr:col>
      <xdr:colOff>415925</xdr:colOff>
      <xdr:row>62</xdr:row>
      <xdr:rowOff>43180</xdr:rowOff>
    </xdr:to>
    <xdr:sp macro="" textlink="">
      <xdr:nvSpPr>
        <xdr:cNvPr id="462" name="フローチャート : 判断 461"/>
        <xdr:cNvSpPr/>
      </xdr:nvSpPr>
      <xdr:spPr>
        <a:xfrm>
          <a:off x="1543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34307</xdr:rowOff>
    </xdr:from>
    <xdr:ext cx="405111" cy="259045"/>
    <xdr:sp macro="" textlink="">
      <xdr:nvSpPr>
        <xdr:cNvPr id="463" name="n_1aveValue【保健センター・保健所】&#10;有形固定資産減価償却率"/>
        <xdr:cNvSpPr txBox="1"/>
      </xdr:nvSpPr>
      <xdr:spPr>
        <a:xfrm>
          <a:off x="15266043"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107315</xdr:rowOff>
    </xdr:from>
    <xdr:to>
      <xdr:col>22</xdr:col>
      <xdr:colOff>415925</xdr:colOff>
      <xdr:row>61</xdr:row>
      <xdr:rowOff>37465</xdr:rowOff>
    </xdr:to>
    <xdr:sp macro="" textlink="">
      <xdr:nvSpPr>
        <xdr:cNvPr id="469" name="円/楕円 468"/>
        <xdr:cNvSpPr/>
      </xdr:nvSpPr>
      <xdr:spPr>
        <a:xfrm>
          <a:off x="15430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53992</xdr:rowOff>
    </xdr:from>
    <xdr:ext cx="405111" cy="259045"/>
    <xdr:sp macro="" textlink="">
      <xdr:nvSpPr>
        <xdr:cNvPr id="470" name="n_1mainValue【保健センター・保健所】&#10;有形固定資産減価償却率"/>
        <xdr:cNvSpPr txBox="1"/>
      </xdr:nvSpPr>
      <xdr:spPr>
        <a:xfrm>
          <a:off x="15266043" y="1016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2" name="直線コネクタ 491"/>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9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4" name="直線コネクタ 4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9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96" name="直線コネクタ 4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497"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98" name="フローチャート : 判断 497"/>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63500</xdr:rowOff>
    </xdr:from>
    <xdr:to>
      <xdr:col>31</xdr:col>
      <xdr:colOff>85725</xdr:colOff>
      <xdr:row>58</xdr:row>
      <xdr:rowOff>165100</xdr:rowOff>
    </xdr:to>
    <xdr:sp macro="" textlink="">
      <xdr:nvSpPr>
        <xdr:cNvPr id="499" name="フローチャート : 判断 498"/>
        <xdr:cNvSpPr/>
      </xdr:nvSpPr>
      <xdr:spPr>
        <a:xfrm>
          <a:off x="2127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156227</xdr:rowOff>
    </xdr:from>
    <xdr:ext cx="469744" cy="259045"/>
    <xdr:sp macro="" textlink="">
      <xdr:nvSpPr>
        <xdr:cNvPr id="500" name="n_1aveValue【保健センター・保健所】&#10;一人当たり面積"/>
        <xdr:cNvSpPr txBox="1"/>
      </xdr:nvSpPr>
      <xdr:spPr>
        <a:xfrm>
          <a:off x="210757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63500</xdr:rowOff>
    </xdr:from>
    <xdr:to>
      <xdr:col>31</xdr:col>
      <xdr:colOff>85725</xdr:colOff>
      <xdr:row>58</xdr:row>
      <xdr:rowOff>165100</xdr:rowOff>
    </xdr:to>
    <xdr:sp macro="" textlink="">
      <xdr:nvSpPr>
        <xdr:cNvPr id="506" name="円/楕円 505"/>
        <xdr:cNvSpPr/>
      </xdr:nvSpPr>
      <xdr:spPr>
        <a:xfrm>
          <a:off x="2127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10177</xdr:rowOff>
    </xdr:from>
    <xdr:ext cx="469744" cy="259045"/>
    <xdr:sp macro="" textlink="">
      <xdr:nvSpPr>
        <xdr:cNvPr id="507" name="n_1mainValue【保健センター・保健所】&#10;一人当たり面積"/>
        <xdr:cNvSpPr txBox="1"/>
      </xdr:nvSpPr>
      <xdr:spPr>
        <a:xfrm>
          <a:off x="21075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6" name="テキスト ボックス 5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7" name="直線コネクタ 5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8" name="直線コネクタ 51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9" name="テキスト ボックス 51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0" name="直線コネクタ 51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1" name="テキスト ボックス 52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2" name="直線コネクタ 52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3" name="テキスト ボックス 52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4" name="直線コネクタ 52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5" name="テキスト ボックス 52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6" name="直線コネクタ 52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7" name="テキスト ボックス 52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8" name="直線コネクタ 52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9" name="テキスト ボックス 52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33" name="直線コネクタ 532"/>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34"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35" name="直線コネクタ 534"/>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36"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37" name="直線コネクタ 53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38"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39" name="フローチャート : 判断 538"/>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50981</xdr:rowOff>
    </xdr:from>
    <xdr:to>
      <xdr:col>22</xdr:col>
      <xdr:colOff>415925</xdr:colOff>
      <xdr:row>81</xdr:row>
      <xdr:rowOff>152581</xdr:rowOff>
    </xdr:to>
    <xdr:sp macro="" textlink="">
      <xdr:nvSpPr>
        <xdr:cNvPr id="540" name="フローチャート : 判断 539"/>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169108</xdr:rowOff>
    </xdr:from>
    <xdr:ext cx="405111" cy="259045"/>
    <xdr:sp macro="" textlink="">
      <xdr:nvSpPr>
        <xdr:cNvPr id="541" name="n_1aveValue【消防施設】&#10;有形固定資産減価償却率"/>
        <xdr:cNvSpPr txBox="1"/>
      </xdr:nvSpPr>
      <xdr:spPr>
        <a:xfrm>
          <a:off x="15266043"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44450</xdr:rowOff>
    </xdr:from>
    <xdr:to>
      <xdr:col>22</xdr:col>
      <xdr:colOff>415925</xdr:colOff>
      <xdr:row>82</xdr:row>
      <xdr:rowOff>146050</xdr:rowOff>
    </xdr:to>
    <xdr:sp macro="" textlink="">
      <xdr:nvSpPr>
        <xdr:cNvPr id="547" name="円/楕円 546"/>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137177</xdr:rowOff>
    </xdr:from>
    <xdr:ext cx="405111" cy="259045"/>
    <xdr:sp macro="" textlink="">
      <xdr:nvSpPr>
        <xdr:cNvPr id="548" name="n_1mainValue【消防施設】&#10;有形固定資産減価償却率"/>
        <xdr:cNvSpPr txBox="1"/>
      </xdr:nvSpPr>
      <xdr:spPr>
        <a:xfrm>
          <a:off x="15266043"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9" name="直線コネクタ 5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0" name="テキスト ボックス 5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1" name="直線コネクタ 5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2" name="テキスト ボックス 5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3" name="直線コネクタ 5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4" name="テキスト ボックス 5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5" name="直線コネクタ 5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6" name="テキスト ボックス 5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7" name="直線コネクタ 5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8" name="テキスト ボックス 5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81</xdr:row>
      <xdr:rowOff>31750</xdr:rowOff>
    </xdr:from>
    <xdr:to>
      <xdr:col>32</xdr:col>
      <xdr:colOff>186689</xdr:colOff>
      <xdr:row>86</xdr:row>
      <xdr:rowOff>76200</xdr:rowOff>
    </xdr:to>
    <xdr:cxnSp macro="">
      <xdr:nvCxnSpPr>
        <xdr:cNvPr id="572" name="直線コネクタ 571"/>
        <xdr:cNvCxnSpPr/>
      </xdr:nvCxnSpPr>
      <xdr:spPr>
        <a:xfrm flipV="1">
          <a:off x="22160864" y="13919200"/>
          <a:ext cx="0" cy="901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573" name="【消防施設】&#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574" name="直線コネクタ 57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149877</xdr:rowOff>
    </xdr:from>
    <xdr:ext cx="469744" cy="259045"/>
    <xdr:sp macro="" textlink="">
      <xdr:nvSpPr>
        <xdr:cNvPr id="575" name="【消防施設】&#10;一人当たり面積最大値テキスト"/>
        <xdr:cNvSpPr txBox="1"/>
      </xdr:nvSpPr>
      <xdr:spPr>
        <a:xfrm>
          <a:off x="22250400" y="1369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81</xdr:row>
      <xdr:rowOff>31750</xdr:rowOff>
    </xdr:from>
    <xdr:to>
      <xdr:col>32</xdr:col>
      <xdr:colOff>276225</xdr:colOff>
      <xdr:row>81</xdr:row>
      <xdr:rowOff>31750</xdr:rowOff>
    </xdr:to>
    <xdr:cxnSp macro="">
      <xdr:nvCxnSpPr>
        <xdr:cNvPr id="576" name="直線コネクタ 575"/>
        <xdr:cNvCxnSpPr/>
      </xdr:nvCxnSpPr>
      <xdr:spPr>
        <a:xfrm>
          <a:off x="220726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73677</xdr:rowOff>
    </xdr:from>
    <xdr:ext cx="469744" cy="259045"/>
    <xdr:sp macro="" textlink="">
      <xdr:nvSpPr>
        <xdr:cNvPr id="577" name="【消防施設】&#10;一人当たり面積平均値テキスト"/>
        <xdr:cNvSpPr txBox="1"/>
      </xdr:nvSpPr>
      <xdr:spPr>
        <a:xfrm>
          <a:off x="22250400" y="1430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95250</xdr:rowOff>
    </xdr:from>
    <xdr:to>
      <xdr:col>32</xdr:col>
      <xdr:colOff>238125</xdr:colOff>
      <xdr:row>84</xdr:row>
      <xdr:rowOff>25400</xdr:rowOff>
    </xdr:to>
    <xdr:sp macro="" textlink="">
      <xdr:nvSpPr>
        <xdr:cNvPr id="578" name="フローチャート : 判断 577"/>
        <xdr:cNvSpPr/>
      </xdr:nvSpPr>
      <xdr:spPr>
        <a:xfrm>
          <a:off x="22110700" y="143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79" name="フローチャート : 判断 57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22877</xdr:rowOff>
    </xdr:from>
    <xdr:ext cx="469744" cy="259045"/>
    <xdr:sp macro="" textlink="">
      <xdr:nvSpPr>
        <xdr:cNvPr id="580" name="n_1aveValue【消防施設】&#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63500</xdr:rowOff>
    </xdr:from>
    <xdr:to>
      <xdr:col>31</xdr:col>
      <xdr:colOff>85725</xdr:colOff>
      <xdr:row>78</xdr:row>
      <xdr:rowOff>165100</xdr:rowOff>
    </xdr:to>
    <xdr:sp macro="" textlink="">
      <xdr:nvSpPr>
        <xdr:cNvPr id="586" name="円/楕円 585"/>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10177</xdr:rowOff>
    </xdr:from>
    <xdr:ext cx="469744" cy="259045"/>
    <xdr:sp macro="" textlink="">
      <xdr:nvSpPr>
        <xdr:cNvPr id="587" name="n_1mainValue【消防施設】&#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8" name="テキスト ボックス 5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8" name="テキスト ボックス 6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12" name="直線コネクタ 611"/>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3"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4" name="直線コネクタ 613"/>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15"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16" name="直線コネクタ 615"/>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17"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18" name="フローチャート : 判断 617"/>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15875</xdr:rowOff>
    </xdr:from>
    <xdr:to>
      <xdr:col>22</xdr:col>
      <xdr:colOff>415925</xdr:colOff>
      <xdr:row>105</xdr:row>
      <xdr:rowOff>117475</xdr:rowOff>
    </xdr:to>
    <xdr:sp macro="" textlink="">
      <xdr:nvSpPr>
        <xdr:cNvPr id="619" name="フローチャート : 判断 618"/>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134002</xdr:rowOff>
    </xdr:from>
    <xdr:ext cx="405111" cy="259045"/>
    <xdr:sp macro="" textlink="">
      <xdr:nvSpPr>
        <xdr:cNvPr id="620" name="n_1aveValue【庁舎】&#10;有形固定資産減価償却率"/>
        <xdr:cNvSpPr txBox="1"/>
      </xdr:nvSpPr>
      <xdr:spPr>
        <a:xfrm>
          <a:off x="15266043"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160655</xdr:rowOff>
    </xdr:from>
    <xdr:to>
      <xdr:col>22</xdr:col>
      <xdr:colOff>415925</xdr:colOff>
      <xdr:row>106</xdr:row>
      <xdr:rowOff>90805</xdr:rowOff>
    </xdr:to>
    <xdr:sp macro="" textlink="">
      <xdr:nvSpPr>
        <xdr:cNvPr id="626" name="円/楕円 625"/>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81932</xdr:rowOff>
    </xdr:from>
    <xdr:ext cx="405111" cy="259045"/>
    <xdr:sp macro="" textlink="">
      <xdr:nvSpPr>
        <xdr:cNvPr id="627" name="n_1mainValue【庁舎】&#10;有形固定資産減価償却率"/>
        <xdr:cNvSpPr txBox="1"/>
      </xdr:nvSpPr>
      <xdr:spPr>
        <a:xfrm>
          <a:off x="15266043"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133350</xdr:rowOff>
    </xdr:from>
    <xdr:to>
      <xdr:col>32</xdr:col>
      <xdr:colOff>186689</xdr:colOff>
      <xdr:row>106</xdr:row>
      <xdr:rowOff>153924</xdr:rowOff>
    </xdr:to>
    <xdr:cxnSp macro="">
      <xdr:nvCxnSpPr>
        <xdr:cNvPr id="649" name="直線コネクタ 648"/>
        <xdr:cNvCxnSpPr/>
      </xdr:nvCxnSpPr>
      <xdr:spPr>
        <a:xfrm flipV="1">
          <a:off x="22160864" y="1744980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157751</xdr:rowOff>
    </xdr:from>
    <xdr:ext cx="469744" cy="259045"/>
    <xdr:sp macro="" textlink="">
      <xdr:nvSpPr>
        <xdr:cNvPr id="650" name="【庁舎】&#10;一人当たり面積最小値テキスト"/>
        <xdr:cNvSpPr txBox="1"/>
      </xdr:nvSpPr>
      <xdr:spPr>
        <a:xfrm>
          <a:off x="22250400" y="1833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106</xdr:row>
      <xdr:rowOff>153924</xdr:rowOff>
    </xdr:from>
    <xdr:to>
      <xdr:col>32</xdr:col>
      <xdr:colOff>276225</xdr:colOff>
      <xdr:row>106</xdr:row>
      <xdr:rowOff>153924</xdr:rowOff>
    </xdr:to>
    <xdr:cxnSp macro="">
      <xdr:nvCxnSpPr>
        <xdr:cNvPr id="651" name="直線コネクタ 650"/>
        <xdr:cNvCxnSpPr/>
      </xdr:nvCxnSpPr>
      <xdr:spPr>
        <a:xfrm>
          <a:off x="22072600" y="1832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80027</xdr:rowOff>
    </xdr:from>
    <xdr:ext cx="469744" cy="259045"/>
    <xdr:sp macro="" textlink="">
      <xdr:nvSpPr>
        <xdr:cNvPr id="652" name="【庁舎】&#10;一人当たり面積最大値テキスト"/>
        <xdr:cNvSpPr txBox="1"/>
      </xdr:nvSpPr>
      <xdr:spPr>
        <a:xfrm>
          <a:off x="22250400" y="1722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101</xdr:row>
      <xdr:rowOff>133350</xdr:rowOff>
    </xdr:from>
    <xdr:to>
      <xdr:col>32</xdr:col>
      <xdr:colOff>276225</xdr:colOff>
      <xdr:row>101</xdr:row>
      <xdr:rowOff>133350</xdr:rowOff>
    </xdr:to>
    <xdr:cxnSp macro="">
      <xdr:nvCxnSpPr>
        <xdr:cNvPr id="653" name="直線コネクタ 652"/>
        <xdr:cNvCxnSpPr/>
      </xdr:nvCxnSpPr>
      <xdr:spPr>
        <a:xfrm>
          <a:off x="22072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81551</xdr:rowOff>
    </xdr:from>
    <xdr:ext cx="469744" cy="259045"/>
    <xdr:sp macro="" textlink="">
      <xdr:nvSpPr>
        <xdr:cNvPr id="654" name="【庁舎】&#10;一人当たり面積平均値テキスト"/>
        <xdr:cNvSpPr txBox="1"/>
      </xdr:nvSpPr>
      <xdr:spPr>
        <a:xfrm>
          <a:off x="22250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103124</xdr:rowOff>
    </xdr:from>
    <xdr:to>
      <xdr:col>32</xdr:col>
      <xdr:colOff>238125</xdr:colOff>
      <xdr:row>105</xdr:row>
      <xdr:rowOff>33274</xdr:rowOff>
    </xdr:to>
    <xdr:sp macro="" textlink="">
      <xdr:nvSpPr>
        <xdr:cNvPr id="655" name="フローチャート : 判断 654"/>
        <xdr:cNvSpPr/>
      </xdr:nvSpPr>
      <xdr:spPr>
        <a:xfrm>
          <a:off x="22110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123698</xdr:rowOff>
    </xdr:from>
    <xdr:to>
      <xdr:col>31</xdr:col>
      <xdr:colOff>85725</xdr:colOff>
      <xdr:row>104</xdr:row>
      <xdr:rowOff>53848</xdr:rowOff>
    </xdr:to>
    <xdr:sp macro="" textlink="">
      <xdr:nvSpPr>
        <xdr:cNvPr id="656" name="フローチャート : 判断 655"/>
        <xdr:cNvSpPr/>
      </xdr:nvSpPr>
      <xdr:spPr>
        <a:xfrm>
          <a:off x="21272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44975</xdr:rowOff>
    </xdr:from>
    <xdr:ext cx="469744" cy="259045"/>
    <xdr:sp macro="" textlink="">
      <xdr:nvSpPr>
        <xdr:cNvPr id="657" name="n_1aveValue【庁舎】&#10;一人当たり面積"/>
        <xdr:cNvSpPr txBox="1"/>
      </xdr:nvSpPr>
      <xdr:spPr>
        <a:xfrm>
          <a:off x="21075727"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157987</xdr:rowOff>
    </xdr:from>
    <xdr:to>
      <xdr:col>31</xdr:col>
      <xdr:colOff>85725</xdr:colOff>
      <xdr:row>101</xdr:row>
      <xdr:rowOff>88137</xdr:rowOff>
    </xdr:to>
    <xdr:sp macro="" textlink="">
      <xdr:nvSpPr>
        <xdr:cNvPr id="663" name="円/楕円 662"/>
        <xdr:cNvSpPr/>
      </xdr:nvSpPr>
      <xdr:spPr>
        <a:xfrm>
          <a:off x="21272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104664</xdr:rowOff>
    </xdr:from>
    <xdr:ext cx="469744" cy="259045"/>
    <xdr:sp macro="" textlink="">
      <xdr:nvSpPr>
        <xdr:cNvPr id="664" name="n_1mainValue【庁舎】&#10;一人当たり面積"/>
        <xdr:cNvSpPr txBox="1"/>
      </xdr:nvSpPr>
      <xdr:spPr>
        <a:xfrm>
          <a:off x="210757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年度固定資産税台帳については、公表準備中である。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年度における所有資産全体の有形固定資産減価償却率は</a:t>
          </a:r>
          <a:r>
            <a:rPr kumimoji="1" lang="en-US" altLang="ja-JP" sz="1300">
              <a:latin typeface="ＭＳ Ｐゴシック"/>
            </a:rPr>
            <a:t>39.5</a:t>
          </a:r>
          <a:r>
            <a:rPr kumimoji="1" lang="ja-JP" altLang="en-US" sz="1300">
              <a:latin typeface="ＭＳ Ｐゴシック"/>
            </a:rPr>
            <a:t>％で類似団体の全国平均及び県平均を下回っているが、施設別では図書館、福祉施設など類似団体平均を大きく上回っている施設もある。</a:t>
          </a:r>
        </a:p>
        <a:p>
          <a:r>
            <a:rPr kumimoji="1" lang="ja-JP" altLang="en-US" sz="1300">
              <a:latin typeface="ＭＳ Ｐゴシック"/>
            </a:rPr>
            <a:t>今後も霧島市公共施設管理計画に基づき、施設の維持管理・更新コストの縮減に取り組んでいく。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徴収率の向上等により市税は前年度を上回ったものの、地方消費税交付金が減少した。</a:t>
          </a:r>
          <a:r>
            <a:rPr kumimoji="1" lang="ja-JP" altLang="ja-JP" sz="1300">
              <a:solidFill>
                <a:sysClr val="windowText" lastClr="000000"/>
              </a:solidFill>
              <a:effectLst/>
              <a:latin typeface="+mn-lt"/>
              <a:ea typeface="+mn-ea"/>
              <a:cs typeface="+mn-cs"/>
            </a:rPr>
            <a:t>地方交付税や国県支出金等の依存財源の比率が高く、市税等の自主財源が乏しい状況にあるため、依然として類似団体平均を下回る状況となっている。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引き続き、市税等の徴収率の向上に努めるほか、受益者負担適正化の観点から使用料及び手数料の見直しを行い、より一層自主財源の確保に</a:t>
          </a:r>
          <a:r>
            <a:rPr kumimoji="1" lang="ja-JP" altLang="en-US" sz="1300">
              <a:solidFill>
                <a:sysClr val="windowText" lastClr="000000"/>
              </a:solidFill>
              <a:effectLst/>
              <a:latin typeface="+mn-lt"/>
              <a:ea typeface="+mn-ea"/>
              <a:cs typeface="+mn-cs"/>
            </a:rPr>
            <a:t>努める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122061</xdr:rowOff>
    </xdr:to>
    <xdr:cxnSp macro="">
      <xdr:nvCxnSpPr>
        <xdr:cNvPr id="77" name="直線コネクタ 76"/>
        <xdr:cNvCxnSpPr/>
      </xdr:nvCxnSpPr>
      <xdr:spPr>
        <a:xfrm flipV="1">
          <a:off x="1447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5" name="円/楕円 94"/>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6" name="テキスト ボックス 95"/>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類似団体平均</a:t>
          </a:r>
          <a:r>
            <a:rPr kumimoji="1" lang="ja-JP" altLang="en-US" sz="1300">
              <a:solidFill>
                <a:sysClr val="windowText" lastClr="000000"/>
              </a:solidFill>
              <a:effectLst/>
              <a:latin typeface="+mn-lt"/>
              <a:ea typeface="+mn-ea"/>
              <a:cs typeface="+mn-cs"/>
            </a:rPr>
            <a:t>、全国平均、鹿児島県平均を下回っているが、前年度と比較して</a:t>
          </a:r>
          <a:r>
            <a:rPr kumimoji="1" lang="en-US" altLang="ja-JP" sz="1300">
              <a:solidFill>
                <a:sysClr val="windowText" lastClr="000000"/>
              </a:solidFill>
              <a:effectLst/>
              <a:latin typeface="+mn-lt"/>
              <a:ea typeface="+mn-ea"/>
              <a:cs typeface="+mn-cs"/>
            </a:rPr>
            <a:t>2.4</a:t>
          </a:r>
          <a:r>
            <a:rPr kumimoji="1" lang="ja-JP" altLang="en-US" sz="1300">
              <a:solidFill>
                <a:sysClr val="windowText" lastClr="000000"/>
              </a:solidFill>
              <a:effectLst/>
              <a:latin typeface="+mn-lt"/>
              <a:ea typeface="+mn-ea"/>
              <a:cs typeface="+mn-cs"/>
            </a:rPr>
            <a:t>ポイント上昇した。</a:t>
          </a:r>
          <a:r>
            <a:rPr kumimoji="1" lang="ja-JP" altLang="ja-JP" sz="1300">
              <a:solidFill>
                <a:sysClr val="windowText" lastClr="000000"/>
              </a:solidFill>
              <a:effectLst/>
              <a:latin typeface="+mn-lt"/>
              <a:ea typeface="+mn-ea"/>
              <a:cs typeface="+mn-cs"/>
            </a:rPr>
            <a:t>  これは、経常収支比率の分子において、</a:t>
          </a:r>
          <a:r>
            <a:rPr kumimoji="1" lang="ja-JP" altLang="en-US" sz="1300">
              <a:solidFill>
                <a:sysClr val="windowText" lastClr="000000"/>
              </a:solidFill>
              <a:effectLst/>
              <a:latin typeface="+mn-lt"/>
              <a:ea typeface="+mn-ea"/>
              <a:cs typeface="+mn-cs"/>
            </a:rPr>
            <a:t>扶助費が増加していることや依然として公債費が高いこと</a:t>
          </a:r>
          <a:r>
            <a:rPr kumimoji="1" lang="ja-JP" altLang="ja-JP" sz="1300">
              <a:solidFill>
                <a:sysClr val="windowText" lastClr="000000"/>
              </a:solidFill>
              <a:effectLst/>
              <a:latin typeface="+mn-lt"/>
              <a:ea typeface="+mn-ea"/>
              <a:cs typeface="+mn-cs"/>
            </a:rPr>
            <a:t>、また、分母において、</a:t>
          </a:r>
          <a:r>
            <a:rPr kumimoji="1" lang="ja-JP" altLang="en-US" sz="1300">
              <a:solidFill>
                <a:sysClr val="windowText" lastClr="000000"/>
              </a:solidFill>
              <a:effectLst/>
              <a:latin typeface="+mn-lt"/>
              <a:ea typeface="+mn-ea"/>
              <a:cs typeface="+mn-cs"/>
            </a:rPr>
            <a:t>合併算定替の段階的縮減により普通交付税が減少したことなどが</a:t>
          </a:r>
          <a:r>
            <a:rPr kumimoji="1" lang="ja-JP" altLang="ja-JP" sz="1300">
              <a:solidFill>
                <a:sysClr val="windowText" lastClr="000000"/>
              </a:solidFill>
              <a:effectLst/>
              <a:latin typeface="+mn-lt"/>
              <a:ea typeface="+mn-ea"/>
              <a:cs typeface="+mn-cs"/>
            </a:rPr>
            <a:t>主な要因である。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今後とも、公債費を中心に経常経費の削減に取組むとともに、自主財源確保に係る取組をさらに強化する。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20574</xdr:rowOff>
    </xdr:from>
    <xdr:to>
      <xdr:col>7</xdr:col>
      <xdr:colOff>152400</xdr:colOff>
      <xdr:row>60</xdr:row>
      <xdr:rowOff>136398</xdr:rowOff>
    </xdr:to>
    <xdr:cxnSp macro="">
      <xdr:nvCxnSpPr>
        <xdr:cNvPr id="129" name="直線コネクタ 128"/>
        <xdr:cNvCxnSpPr/>
      </xdr:nvCxnSpPr>
      <xdr:spPr>
        <a:xfrm>
          <a:off x="4114800" y="1030757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20574</xdr:rowOff>
    </xdr:from>
    <xdr:to>
      <xdr:col>6</xdr:col>
      <xdr:colOff>0</xdr:colOff>
      <xdr:row>60</xdr:row>
      <xdr:rowOff>131572</xdr:rowOff>
    </xdr:to>
    <xdr:cxnSp macro="">
      <xdr:nvCxnSpPr>
        <xdr:cNvPr id="132" name="直線コネクタ 131"/>
        <xdr:cNvCxnSpPr/>
      </xdr:nvCxnSpPr>
      <xdr:spPr>
        <a:xfrm flipV="1">
          <a:off x="3225800" y="103075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3" name="フローチャート : 判断 132"/>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4" name="テキスト ボックス 133"/>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131572</xdr:rowOff>
    </xdr:to>
    <xdr:cxnSp macro="">
      <xdr:nvCxnSpPr>
        <xdr:cNvPr id="135" name="直線コネクタ 134"/>
        <xdr:cNvCxnSpPr/>
      </xdr:nvCxnSpPr>
      <xdr:spPr>
        <a:xfrm>
          <a:off x="2336800" y="103124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73660</xdr:rowOff>
    </xdr:to>
    <xdr:cxnSp macro="">
      <xdr:nvCxnSpPr>
        <xdr:cNvPr id="138" name="直線コネクタ 137"/>
        <xdr:cNvCxnSpPr/>
      </xdr:nvCxnSpPr>
      <xdr:spPr>
        <a:xfrm flipV="1">
          <a:off x="1447800" y="1031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85598</xdr:rowOff>
    </xdr:from>
    <xdr:to>
      <xdr:col>7</xdr:col>
      <xdr:colOff>203200</xdr:colOff>
      <xdr:row>61</xdr:row>
      <xdr:rowOff>15748</xdr:rowOff>
    </xdr:to>
    <xdr:sp macro="" textlink="">
      <xdr:nvSpPr>
        <xdr:cNvPr id="148" name="円/楕円 147"/>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102125</xdr:rowOff>
    </xdr:from>
    <xdr:ext cx="762000" cy="259045"/>
    <xdr:sp macro="" textlink="">
      <xdr:nvSpPr>
        <xdr:cNvPr id="149"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141224</xdr:rowOff>
    </xdr:from>
    <xdr:to>
      <xdr:col>6</xdr:col>
      <xdr:colOff>50800</xdr:colOff>
      <xdr:row>60</xdr:row>
      <xdr:rowOff>71374</xdr:rowOff>
    </xdr:to>
    <xdr:sp macro="" textlink="">
      <xdr:nvSpPr>
        <xdr:cNvPr id="150" name="円/楕円 149"/>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81551</xdr:rowOff>
    </xdr:from>
    <xdr:ext cx="736600" cy="259045"/>
    <xdr:sp macro="" textlink="">
      <xdr:nvSpPr>
        <xdr:cNvPr id="151" name="テキスト ボックス 150"/>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2" name="円/楕円 151"/>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3" name="テキスト ボックス 152"/>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4" name="円/楕円 153"/>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5" name="テキスト ボックス 15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6" name="円/楕円 155"/>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134637</xdr:rowOff>
    </xdr:from>
    <xdr:ext cx="762000" cy="259045"/>
    <xdr:sp macro="" textlink="">
      <xdr:nvSpPr>
        <xdr:cNvPr id="157" name="テキスト ボックス 156"/>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[118,724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strike="noStrike" baseline="0">
              <a:solidFill>
                <a:sysClr val="windowText" lastClr="000000"/>
              </a:solidFill>
              <a:effectLst/>
              <a:latin typeface="+mn-lt"/>
              <a:ea typeface="+mn-ea"/>
              <a:cs typeface="+mn-cs"/>
            </a:rPr>
            <a:t>　類似団体平均と比較して高い水準にある理由は、職員数が類似団体平均を上回っていることによるものである。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今後も、「霧島市定員適正化計画</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（以降、「定員適正化計画」）に基づく職員数の</a:t>
          </a:r>
          <a:r>
            <a:rPr kumimoji="1" lang="ja-JP" altLang="en-US" sz="1300">
              <a:solidFill>
                <a:sysClr val="windowText" lastClr="000000"/>
              </a:solidFill>
              <a:effectLst/>
              <a:latin typeface="+mn-lt"/>
              <a:ea typeface="+mn-ea"/>
              <a:cs typeface="+mn-cs"/>
            </a:rPr>
            <a:t>適正化</a:t>
          </a:r>
          <a:r>
            <a:rPr kumimoji="1" lang="ja-JP" altLang="ja-JP" sz="1300">
              <a:solidFill>
                <a:sysClr val="windowText" lastClr="000000"/>
              </a:solidFill>
              <a:effectLst/>
              <a:latin typeface="+mn-lt"/>
              <a:ea typeface="+mn-ea"/>
              <a:cs typeface="+mn-cs"/>
            </a:rPr>
            <a:t>や、公共施設の適正管理による維持管理経費の縮減などに努めることにより、人件費や物件費等の縮減に努める。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6091</xdr:rowOff>
    </xdr:from>
    <xdr:to>
      <xdr:col>7</xdr:col>
      <xdr:colOff>152400</xdr:colOff>
      <xdr:row>85</xdr:row>
      <xdr:rowOff>32815</xdr:rowOff>
    </xdr:to>
    <xdr:cxnSp macro="">
      <xdr:nvCxnSpPr>
        <xdr:cNvPr id="192" name="直線コネクタ 191"/>
        <xdr:cNvCxnSpPr/>
      </xdr:nvCxnSpPr>
      <xdr:spPr>
        <a:xfrm flipV="1">
          <a:off x="4114800" y="14579341"/>
          <a:ext cx="8382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6615</xdr:rowOff>
    </xdr:from>
    <xdr:to>
      <xdr:col>6</xdr:col>
      <xdr:colOff>0</xdr:colOff>
      <xdr:row>85</xdr:row>
      <xdr:rowOff>32815</xdr:rowOff>
    </xdr:to>
    <xdr:cxnSp macro="">
      <xdr:nvCxnSpPr>
        <xdr:cNvPr id="195" name="直線コネクタ 194"/>
        <xdr:cNvCxnSpPr/>
      </xdr:nvCxnSpPr>
      <xdr:spPr>
        <a:xfrm>
          <a:off x="3225800" y="14579865"/>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6" name="フローチャート : 判断 195"/>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7" name="テキスト ボックス 196"/>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115629</xdr:rowOff>
    </xdr:from>
    <xdr:to>
      <xdr:col>4</xdr:col>
      <xdr:colOff>482600</xdr:colOff>
      <xdr:row>85</xdr:row>
      <xdr:rowOff>6615</xdr:rowOff>
    </xdr:to>
    <xdr:cxnSp macro="">
      <xdr:nvCxnSpPr>
        <xdr:cNvPr id="198" name="直線コネクタ 197"/>
        <xdr:cNvCxnSpPr/>
      </xdr:nvCxnSpPr>
      <xdr:spPr>
        <a:xfrm>
          <a:off x="2336800" y="14517429"/>
          <a:ext cx="889000" cy="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115629</xdr:rowOff>
    </xdr:from>
    <xdr:to>
      <xdr:col>3</xdr:col>
      <xdr:colOff>279400</xdr:colOff>
      <xdr:row>85</xdr:row>
      <xdr:rowOff>220</xdr:rowOff>
    </xdr:to>
    <xdr:cxnSp macro="">
      <xdr:nvCxnSpPr>
        <xdr:cNvPr id="201" name="直線コネクタ 200"/>
        <xdr:cNvCxnSpPr/>
      </xdr:nvCxnSpPr>
      <xdr:spPr>
        <a:xfrm flipV="1">
          <a:off x="1447800" y="14517429"/>
          <a:ext cx="889000" cy="5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126741</xdr:rowOff>
    </xdr:from>
    <xdr:to>
      <xdr:col>7</xdr:col>
      <xdr:colOff>203200</xdr:colOff>
      <xdr:row>85</xdr:row>
      <xdr:rowOff>56891</xdr:rowOff>
    </xdr:to>
    <xdr:sp macro="" textlink="">
      <xdr:nvSpPr>
        <xdr:cNvPr id="211" name="円/楕円 210"/>
        <xdr:cNvSpPr/>
      </xdr:nvSpPr>
      <xdr:spPr>
        <a:xfrm>
          <a:off x="4902200" y="145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98818</xdr:rowOff>
    </xdr:from>
    <xdr:ext cx="762000" cy="259045"/>
    <xdr:sp macro="" textlink="">
      <xdr:nvSpPr>
        <xdr:cNvPr id="212" name="人件費・物件費等の状況該当値テキスト"/>
        <xdr:cNvSpPr txBox="1"/>
      </xdr:nvSpPr>
      <xdr:spPr>
        <a:xfrm>
          <a:off x="5041900" y="1450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153465</xdr:rowOff>
    </xdr:from>
    <xdr:to>
      <xdr:col>6</xdr:col>
      <xdr:colOff>50800</xdr:colOff>
      <xdr:row>85</xdr:row>
      <xdr:rowOff>83615</xdr:rowOff>
    </xdr:to>
    <xdr:sp macro="" textlink="">
      <xdr:nvSpPr>
        <xdr:cNvPr id="213" name="円/楕円 212"/>
        <xdr:cNvSpPr/>
      </xdr:nvSpPr>
      <xdr:spPr>
        <a:xfrm>
          <a:off x="4064000" y="145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68392</xdr:rowOff>
    </xdr:from>
    <xdr:ext cx="736600" cy="259045"/>
    <xdr:sp macro="" textlink="">
      <xdr:nvSpPr>
        <xdr:cNvPr id="214" name="テキスト ボックス 213"/>
        <xdr:cNvSpPr txBox="1"/>
      </xdr:nvSpPr>
      <xdr:spPr>
        <a:xfrm>
          <a:off x="3733800" y="14641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120,053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127265</xdr:rowOff>
    </xdr:from>
    <xdr:to>
      <xdr:col>4</xdr:col>
      <xdr:colOff>533400</xdr:colOff>
      <xdr:row>85</xdr:row>
      <xdr:rowOff>57415</xdr:rowOff>
    </xdr:to>
    <xdr:sp macro="" textlink="">
      <xdr:nvSpPr>
        <xdr:cNvPr id="215" name="円/楕円 214"/>
        <xdr:cNvSpPr/>
      </xdr:nvSpPr>
      <xdr:spPr>
        <a:xfrm>
          <a:off x="3175000" y="145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42192</xdr:rowOff>
    </xdr:from>
    <xdr:ext cx="762000" cy="259045"/>
    <xdr:sp macro="" textlink="">
      <xdr:nvSpPr>
        <xdr:cNvPr id="216" name="テキスト ボックス 215"/>
        <xdr:cNvSpPr txBox="1"/>
      </xdr:nvSpPr>
      <xdr:spPr>
        <a:xfrm>
          <a:off x="2844800" y="1461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64829</xdr:rowOff>
    </xdr:from>
    <xdr:to>
      <xdr:col>3</xdr:col>
      <xdr:colOff>330200</xdr:colOff>
      <xdr:row>84</xdr:row>
      <xdr:rowOff>166429</xdr:rowOff>
    </xdr:to>
    <xdr:sp macro="" textlink="">
      <xdr:nvSpPr>
        <xdr:cNvPr id="217" name="円/楕円 216"/>
        <xdr:cNvSpPr/>
      </xdr:nvSpPr>
      <xdr:spPr>
        <a:xfrm>
          <a:off x="2286000" y="144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151206</xdr:rowOff>
    </xdr:from>
    <xdr:ext cx="762000" cy="259045"/>
    <xdr:sp macro="" textlink="">
      <xdr:nvSpPr>
        <xdr:cNvPr id="218" name="テキスト ボックス 217"/>
        <xdr:cNvSpPr txBox="1"/>
      </xdr:nvSpPr>
      <xdr:spPr>
        <a:xfrm>
          <a:off x="1955800" y="1455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115,645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120870</xdr:rowOff>
    </xdr:from>
    <xdr:to>
      <xdr:col>2</xdr:col>
      <xdr:colOff>127000</xdr:colOff>
      <xdr:row>85</xdr:row>
      <xdr:rowOff>51020</xdr:rowOff>
    </xdr:to>
    <xdr:sp macro="" textlink="">
      <xdr:nvSpPr>
        <xdr:cNvPr id="219" name="円/楕円 218"/>
        <xdr:cNvSpPr/>
      </xdr:nvSpPr>
      <xdr:spPr>
        <a:xfrm>
          <a:off x="1397000" y="145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35797</xdr:rowOff>
    </xdr:from>
    <xdr:ext cx="762000" cy="259045"/>
    <xdr:sp macro="" textlink="">
      <xdr:nvSpPr>
        <xdr:cNvPr id="220" name="テキスト ボックス 219"/>
        <xdr:cNvSpPr txBox="1"/>
      </xdr:nvSpPr>
      <xdr:spPr>
        <a:xfrm>
          <a:off x="1066800" y="146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ysClr val="windowText" lastClr="000000"/>
              </a:solidFill>
              <a:effectLst/>
            </a:rPr>
            <a:t>　経験年数階層の変動により、前年度比で</a:t>
          </a:r>
          <a:r>
            <a:rPr lang="en-US" altLang="ja-JP" sz="1300">
              <a:solidFill>
                <a:sysClr val="windowText" lastClr="000000"/>
              </a:solidFill>
              <a:effectLst/>
            </a:rPr>
            <a:t>0.1</a:t>
          </a:r>
          <a:r>
            <a:rPr lang="ja-JP" altLang="en-US" sz="1300">
              <a:solidFill>
                <a:sysClr val="windowText" lastClr="000000"/>
              </a:solidFill>
              <a:effectLst/>
            </a:rPr>
            <a:t>ポイント増加した。職務・職責に応じた給料制度を運用し、国の指数を上回らないよう努める。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90593</xdr:rowOff>
    </xdr:to>
    <xdr:cxnSp macro="">
      <xdr:nvCxnSpPr>
        <xdr:cNvPr id="254" name="直線コネクタ 253"/>
        <xdr:cNvCxnSpPr/>
      </xdr:nvCxnSpPr>
      <xdr:spPr>
        <a:xfrm>
          <a:off x="16179800" y="1448435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98637</xdr:rowOff>
    </xdr:to>
    <xdr:cxnSp macro="">
      <xdr:nvCxnSpPr>
        <xdr:cNvPr id="257" name="直線コネクタ 256"/>
        <xdr:cNvCxnSpPr/>
      </xdr:nvCxnSpPr>
      <xdr:spPr>
        <a:xfrm flipV="1">
          <a:off x="15290800" y="1448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58" name="フローチャート : 判断 257"/>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59" name="テキスト ボックス 258"/>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84</xdr:row>
      <xdr:rowOff>98637</xdr:rowOff>
    </xdr:to>
    <xdr:cxnSp macro="">
      <xdr:nvCxnSpPr>
        <xdr:cNvPr id="260" name="直線コネクタ 259"/>
        <xdr:cNvCxnSpPr/>
      </xdr:nvCxnSpPr>
      <xdr:spPr>
        <a:xfrm>
          <a:off x="14401800" y="1448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64346</xdr:rowOff>
    </xdr:to>
    <xdr:cxnSp macro="">
      <xdr:nvCxnSpPr>
        <xdr:cNvPr id="263" name="直線コネクタ 262"/>
        <xdr:cNvCxnSpPr/>
      </xdr:nvCxnSpPr>
      <xdr:spPr>
        <a:xfrm flipV="1">
          <a:off x="13512800" y="1448435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3" name="円/楕円 272"/>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56320</xdr:rowOff>
    </xdr:from>
    <xdr:ext cx="762000" cy="259045"/>
    <xdr:sp macro="" textlink="">
      <xdr:nvSpPr>
        <xdr:cNvPr id="274"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5" name="円/楕円 274"/>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143527</xdr:rowOff>
    </xdr:from>
    <xdr:ext cx="736600" cy="259045"/>
    <xdr:sp macro="" textlink="">
      <xdr:nvSpPr>
        <xdr:cNvPr id="276" name="テキスト ボックス 275"/>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47837</xdr:rowOff>
    </xdr:from>
    <xdr:to>
      <xdr:col>22</xdr:col>
      <xdr:colOff>254000</xdr:colOff>
      <xdr:row>84</xdr:row>
      <xdr:rowOff>149437</xdr:rowOff>
    </xdr:to>
    <xdr:sp macro="" textlink="">
      <xdr:nvSpPr>
        <xdr:cNvPr id="277" name="円/楕円 276"/>
        <xdr:cNvSpPr/>
      </xdr:nvSpPr>
      <xdr:spPr>
        <a:xfrm>
          <a:off x="15240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159614</xdr:rowOff>
    </xdr:from>
    <xdr:ext cx="762000" cy="259045"/>
    <xdr:sp macro="" textlink="">
      <xdr:nvSpPr>
        <xdr:cNvPr id="278" name="テキスト ボックス 277"/>
        <xdr:cNvSpPr txBox="1"/>
      </xdr:nvSpPr>
      <xdr:spPr>
        <a:xfrm>
          <a:off x="14909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9" name="円/楕円 278"/>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0" name="テキスト ボックス 279"/>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1" name="円/楕円 280"/>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125323</xdr:rowOff>
    </xdr:from>
    <xdr:ext cx="762000" cy="259045"/>
    <xdr:sp macro="" textlink="">
      <xdr:nvSpPr>
        <xdr:cNvPr id="282" name="テキスト ボックス 281"/>
        <xdr:cNvSpPr txBox="1"/>
      </xdr:nvSpPr>
      <xdr:spPr>
        <a:xfrm>
          <a:off x="13131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ja-JP" sz="1300">
              <a:solidFill>
                <a:schemeClr val="dk1"/>
              </a:solidFill>
              <a:effectLst/>
              <a:latin typeface="+mn-lt"/>
              <a:ea typeface="+mn-ea"/>
              <a:cs typeface="+mn-cs"/>
            </a:rPr>
            <a:t>　「定員適正化計画」に基づく職員数の</a:t>
          </a:r>
          <a:r>
            <a:rPr kumimoji="1" lang="ja-JP" altLang="en-US" sz="1300">
              <a:solidFill>
                <a:schemeClr val="dk1"/>
              </a:solidFill>
              <a:effectLst/>
              <a:latin typeface="+mn-lt"/>
              <a:ea typeface="+mn-ea"/>
              <a:cs typeface="+mn-cs"/>
            </a:rPr>
            <a:t>適正化を</a:t>
          </a:r>
          <a:r>
            <a:rPr kumimoji="1" lang="ja-JP" altLang="ja-JP" sz="1300">
              <a:solidFill>
                <a:schemeClr val="dk1"/>
              </a:solidFill>
              <a:effectLst/>
              <a:latin typeface="+mn-lt"/>
              <a:ea typeface="+mn-ea"/>
              <a:cs typeface="+mn-cs"/>
            </a:rPr>
            <a:t>進めており、職員数は前年と比較して減少しているが、人口の減少が大きいため、人口千人当たり職員数は微増した。</a:t>
          </a:r>
          <a:endParaRPr lang="ja-JP" altLang="ja-JP" sz="1300">
            <a:effectLst/>
          </a:endParaRPr>
        </a:p>
        <a:p>
          <a:r>
            <a:rPr kumimoji="1" lang="ja-JP" altLang="ja-JP" sz="1300">
              <a:solidFill>
                <a:schemeClr val="dk1"/>
              </a:solidFill>
              <a:effectLst/>
              <a:latin typeface="+mn-lt"/>
              <a:ea typeface="+mn-ea"/>
              <a:cs typeface="+mn-cs"/>
            </a:rPr>
            <a:t>　今後も同計画の着実な実施に努め、平成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年度までに合併時点から</a:t>
          </a:r>
          <a:r>
            <a:rPr kumimoji="1" lang="en-US" altLang="ja-JP" sz="1300">
              <a:solidFill>
                <a:schemeClr val="dk1"/>
              </a:solidFill>
              <a:effectLst/>
              <a:latin typeface="+mn-lt"/>
              <a:ea typeface="+mn-ea"/>
              <a:cs typeface="+mn-cs"/>
            </a:rPr>
            <a:t>22.4</a:t>
          </a:r>
          <a:r>
            <a:rPr kumimoji="1" lang="ja-JP" altLang="ja-JP" sz="1300">
              <a:solidFill>
                <a:schemeClr val="dk1"/>
              </a:solidFill>
              <a:effectLst/>
              <a:latin typeface="+mn-lt"/>
              <a:ea typeface="+mn-ea"/>
              <a:cs typeface="+mn-cs"/>
            </a:rPr>
            <a:t>％の職員数削減を目指す。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97155</xdr:rowOff>
    </xdr:from>
    <xdr:to>
      <xdr:col>24</xdr:col>
      <xdr:colOff>558800</xdr:colOff>
      <xdr:row>65</xdr:row>
      <xdr:rowOff>99166</xdr:rowOff>
    </xdr:to>
    <xdr:cxnSp macro="">
      <xdr:nvCxnSpPr>
        <xdr:cNvPr id="317" name="直線コネクタ 316"/>
        <xdr:cNvCxnSpPr/>
      </xdr:nvCxnSpPr>
      <xdr:spPr>
        <a:xfrm>
          <a:off x="16179800" y="1124140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97155</xdr:rowOff>
    </xdr:from>
    <xdr:to>
      <xdr:col>23</xdr:col>
      <xdr:colOff>406400</xdr:colOff>
      <xdr:row>65</xdr:row>
      <xdr:rowOff>119274</xdr:rowOff>
    </xdr:to>
    <xdr:cxnSp macro="">
      <xdr:nvCxnSpPr>
        <xdr:cNvPr id="320" name="直線コネクタ 319"/>
        <xdr:cNvCxnSpPr/>
      </xdr:nvCxnSpPr>
      <xdr:spPr>
        <a:xfrm flipV="1">
          <a:off x="15290800" y="1124140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31327</xdr:rowOff>
    </xdr:from>
    <xdr:to>
      <xdr:col>23</xdr:col>
      <xdr:colOff>457200</xdr:colOff>
      <xdr:row>63</xdr:row>
      <xdr:rowOff>132927</xdr:rowOff>
    </xdr:to>
    <xdr:sp macro="" textlink="">
      <xdr:nvSpPr>
        <xdr:cNvPr id="321" name="フローチャート : 判断 320"/>
        <xdr:cNvSpPr/>
      </xdr:nvSpPr>
      <xdr:spPr>
        <a:xfrm>
          <a:off x="16129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143104</xdr:rowOff>
    </xdr:from>
    <xdr:ext cx="736600" cy="259045"/>
    <xdr:sp macro="" textlink="">
      <xdr:nvSpPr>
        <xdr:cNvPr id="322" name="テキスト ボックス 321"/>
        <xdr:cNvSpPr txBox="1"/>
      </xdr:nvSpPr>
      <xdr:spPr>
        <a:xfrm>
          <a:off x="15798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119274</xdr:rowOff>
    </xdr:from>
    <xdr:to>
      <xdr:col>22</xdr:col>
      <xdr:colOff>203200</xdr:colOff>
      <xdr:row>65</xdr:row>
      <xdr:rowOff>137371</xdr:rowOff>
    </xdr:to>
    <xdr:cxnSp macro="">
      <xdr:nvCxnSpPr>
        <xdr:cNvPr id="323" name="直線コネクタ 322"/>
        <xdr:cNvCxnSpPr/>
      </xdr:nvCxnSpPr>
      <xdr:spPr>
        <a:xfrm flipV="1">
          <a:off x="14401800" y="1126352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137371</xdr:rowOff>
    </xdr:from>
    <xdr:to>
      <xdr:col>21</xdr:col>
      <xdr:colOff>0</xdr:colOff>
      <xdr:row>65</xdr:row>
      <xdr:rowOff>169545</xdr:rowOff>
    </xdr:to>
    <xdr:cxnSp macro="">
      <xdr:nvCxnSpPr>
        <xdr:cNvPr id="326" name="直線コネクタ 325"/>
        <xdr:cNvCxnSpPr/>
      </xdr:nvCxnSpPr>
      <xdr:spPr>
        <a:xfrm flipV="1">
          <a:off x="13512800" y="1128162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48366</xdr:rowOff>
    </xdr:from>
    <xdr:to>
      <xdr:col>24</xdr:col>
      <xdr:colOff>609600</xdr:colOff>
      <xdr:row>65</xdr:row>
      <xdr:rowOff>149966</xdr:rowOff>
    </xdr:to>
    <xdr:sp macro="" textlink="">
      <xdr:nvSpPr>
        <xdr:cNvPr id="336" name="円/楕円 335"/>
        <xdr:cNvSpPr/>
      </xdr:nvSpPr>
      <xdr:spPr>
        <a:xfrm>
          <a:off x="169672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115693</xdr:rowOff>
    </xdr:from>
    <xdr:ext cx="762000" cy="259045"/>
    <xdr:sp macro="" textlink="">
      <xdr:nvSpPr>
        <xdr:cNvPr id="337" name="定員管理の状況該当値テキスト"/>
        <xdr:cNvSpPr txBox="1"/>
      </xdr:nvSpPr>
      <xdr:spPr>
        <a:xfrm>
          <a:off x="17106900" y="1108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46355</xdr:rowOff>
    </xdr:from>
    <xdr:to>
      <xdr:col>23</xdr:col>
      <xdr:colOff>457200</xdr:colOff>
      <xdr:row>65</xdr:row>
      <xdr:rowOff>147955</xdr:rowOff>
    </xdr:to>
    <xdr:sp macro="" textlink="">
      <xdr:nvSpPr>
        <xdr:cNvPr id="338" name="円/楕円 337"/>
        <xdr:cNvSpPr/>
      </xdr:nvSpPr>
      <xdr:spPr>
        <a:xfrm>
          <a:off x="16129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132732</xdr:rowOff>
    </xdr:from>
    <xdr:ext cx="736600" cy="259045"/>
    <xdr:sp macro="" textlink="">
      <xdr:nvSpPr>
        <xdr:cNvPr id="339" name="テキスト ボックス 338"/>
        <xdr:cNvSpPr txBox="1"/>
      </xdr:nvSpPr>
      <xdr:spPr>
        <a:xfrm>
          <a:off x="15798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68474</xdr:rowOff>
    </xdr:from>
    <xdr:to>
      <xdr:col>22</xdr:col>
      <xdr:colOff>254000</xdr:colOff>
      <xdr:row>65</xdr:row>
      <xdr:rowOff>170074</xdr:rowOff>
    </xdr:to>
    <xdr:sp macro="" textlink="">
      <xdr:nvSpPr>
        <xdr:cNvPr id="340" name="円/楕円 339"/>
        <xdr:cNvSpPr/>
      </xdr:nvSpPr>
      <xdr:spPr>
        <a:xfrm>
          <a:off x="15240000" y="112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154851</xdr:rowOff>
    </xdr:from>
    <xdr:ext cx="762000" cy="259045"/>
    <xdr:sp macro="" textlink="">
      <xdr:nvSpPr>
        <xdr:cNvPr id="341" name="テキスト ボックス 340"/>
        <xdr:cNvSpPr txBox="1"/>
      </xdr:nvSpPr>
      <xdr:spPr>
        <a:xfrm>
          <a:off x="14909800" y="112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86571</xdr:rowOff>
    </xdr:from>
    <xdr:to>
      <xdr:col>21</xdr:col>
      <xdr:colOff>50800</xdr:colOff>
      <xdr:row>66</xdr:row>
      <xdr:rowOff>16721</xdr:rowOff>
    </xdr:to>
    <xdr:sp macro="" textlink="">
      <xdr:nvSpPr>
        <xdr:cNvPr id="342" name="円/楕円 341"/>
        <xdr:cNvSpPr/>
      </xdr:nvSpPr>
      <xdr:spPr>
        <a:xfrm>
          <a:off x="14351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1498</xdr:rowOff>
    </xdr:from>
    <xdr:ext cx="762000" cy="259045"/>
    <xdr:sp macro="" textlink="">
      <xdr:nvSpPr>
        <xdr:cNvPr id="343" name="テキスト ボックス 342"/>
        <xdr:cNvSpPr txBox="1"/>
      </xdr:nvSpPr>
      <xdr:spPr>
        <a:xfrm>
          <a:off x="14020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118745</xdr:rowOff>
    </xdr:from>
    <xdr:to>
      <xdr:col>19</xdr:col>
      <xdr:colOff>533400</xdr:colOff>
      <xdr:row>66</xdr:row>
      <xdr:rowOff>48895</xdr:rowOff>
    </xdr:to>
    <xdr:sp macro="" textlink="">
      <xdr:nvSpPr>
        <xdr:cNvPr id="344" name="円/楕円 343"/>
        <xdr:cNvSpPr/>
      </xdr:nvSpPr>
      <xdr:spPr>
        <a:xfrm>
          <a:off x="13462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33672</xdr:rowOff>
    </xdr:from>
    <xdr:ext cx="762000" cy="259045"/>
    <xdr:sp macro="" textlink="">
      <xdr:nvSpPr>
        <xdr:cNvPr id="345" name="テキスト ボックス 344"/>
        <xdr:cNvSpPr txBox="1"/>
      </xdr:nvSpPr>
      <xdr:spPr>
        <a:xfrm>
          <a:off x="13131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実質公債費比率は年々減少傾向にあり、前年度比で</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ポイント改善した。</a:t>
          </a:r>
          <a:endParaRPr lang="ja-JP" altLang="ja-JP" sz="1300">
            <a:effectLst/>
          </a:endParaRPr>
        </a:p>
        <a:p>
          <a:r>
            <a:rPr kumimoji="1" lang="ja-JP" altLang="ja-JP" sz="1300">
              <a:solidFill>
                <a:schemeClr val="dk1"/>
              </a:solidFill>
              <a:effectLst/>
              <a:latin typeface="+mn-lt"/>
              <a:ea typeface="+mn-ea"/>
              <a:cs typeface="+mn-cs"/>
            </a:rPr>
            <a:t>　これは、一年度における借入額が償還額を上回らないよう抑制するなどの取組により分子である元利償還金等が年々、減少していることによるものである。</a:t>
          </a:r>
          <a:endParaRPr lang="ja-JP" altLang="ja-JP" sz="1300">
            <a:effectLst/>
          </a:endParaRPr>
        </a:p>
        <a:p>
          <a:r>
            <a:rPr kumimoji="1" lang="ja-JP" altLang="ja-JP" sz="1300">
              <a:solidFill>
                <a:schemeClr val="dk1"/>
              </a:solidFill>
              <a:effectLst/>
              <a:latin typeface="+mn-lt"/>
              <a:ea typeface="+mn-ea"/>
              <a:cs typeface="+mn-cs"/>
            </a:rPr>
            <a:t>　今後も、持続可能な健全財政を確立するため、市債残高及び公債費の縮減に取り組む。</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96838</xdr:rowOff>
    </xdr:to>
    <xdr:cxnSp macro="">
      <xdr:nvCxnSpPr>
        <xdr:cNvPr id="375" name="直線コネクタ 374"/>
        <xdr:cNvCxnSpPr/>
      </xdr:nvCxnSpPr>
      <xdr:spPr>
        <a:xfrm flipV="1">
          <a:off x="16179800" y="691261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96838</xdr:rowOff>
    </xdr:from>
    <xdr:to>
      <xdr:col>23</xdr:col>
      <xdr:colOff>406400</xdr:colOff>
      <xdr:row>40</xdr:row>
      <xdr:rowOff>102870</xdr:rowOff>
    </xdr:to>
    <xdr:cxnSp macro="">
      <xdr:nvCxnSpPr>
        <xdr:cNvPr id="378" name="直線コネクタ 377"/>
        <xdr:cNvCxnSpPr/>
      </xdr:nvCxnSpPr>
      <xdr:spPr>
        <a:xfrm flipV="1">
          <a:off x="15290800" y="69548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78740</xdr:rowOff>
    </xdr:from>
    <xdr:to>
      <xdr:col>23</xdr:col>
      <xdr:colOff>457200</xdr:colOff>
      <xdr:row>40</xdr:row>
      <xdr:rowOff>8890</xdr:rowOff>
    </xdr:to>
    <xdr:sp macro="" textlink="">
      <xdr:nvSpPr>
        <xdr:cNvPr id="379" name="フローチャート : 判断 378"/>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380" name="テキスト ボックス 379"/>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145097</xdr:rowOff>
    </xdr:to>
    <xdr:cxnSp macro="">
      <xdr:nvCxnSpPr>
        <xdr:cNvPr id="381" name="直線コネクタ 380"/>
        <xdr:cNvCxnSpPr/>
      </xdr:nvCxnSpPr>
      <xdr:spPr>
        <a:xfrm flipV="1">
          <a:off x="14401800" y="69608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145097</xdr:rowOff>
    </xdr:from>
    <xdr:to>
      <xdr:col>21</xdr:col>
      <xdr:colOff>0</xdr:colOff>
      <xdr:row>41</xdr:row>
      <xdr:rowOff>9843</xdr:rowOff>
    </xdr:to>
    <xdr:cxnSp macro="">
      <xdr:nvCxnSpPr>
        <xdr:cNvPr id="384" name="直線コネクタ 383"/>
        <xdr:cNvCxnSpPr/>
      </xdr:nvCxnSpPr>
      <xdr:spPr>
        <a:xfrm flipV="1">
          <a:off x="13512800" y="700309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94" name="円/楕円 393"/>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147337</xdr:rowOff>
    </xdr:from>
    <xdr:ext cx="762000" cy="259045"/>
    <xdr:sp macro="" textlink="">
      <xdr:nvSpPr>
        <xdr:cNvPr id="395"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46038</xdr:rowOff>
    </xdr:from>
    <xdr:to>
      <xdr:col>23</xdr:col>
      <xdr:colOff>457200</xdr:colOff>
      <xdr:row>40</xdr:row>
      <xdr:rowOff>147638</xdr:rowOff>
    </xdr:to>
    <xdr:sp macro="" textlink="">
      <xdr:nvSpPr>
        <xdr:cNvPr id="396" name="円/楕円 395"/>
        <xdr:cNvSpPr/>
      </xdr:nvSpPr>
      <xdr:spPr>
        <a:xfrm>
          <a:off x="16129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7" name="テキスト ボックス 396"/>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98" name="円/楕円 39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99" name="テキスト ボックス 398"/>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94297</xdr:rowOff>
    </xdr:from>
    <xdr:to>
      <xdr:col>21</xdr:col>
      <xdr:colOff>50800</xdr:colOff>
      <xdr:row>41</xdr:row>
      <xdr:rowOff>24447</xdr:rowOff>
    </xdr:to>
    <xdr:sp macro="" textlink="">
      <xdr:nvSpPr>
        <xdr:cNvPr id="400" name="円/楕円 399"/>
        <xdr:cNvSpPr/>
      </xdr:nvSpPr>
      <xdr:spPr>
        <a:xfrm>
          <a:off x="14351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401" name="テキスト ボックス 400"/>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130493</xdr:rowOff>
    </xdr:from>
    <xdr:to>
      <xdr:col>19</xdr:col>
      <xdr:colOff>533400</xdr:colOff>
      <xdr:row>41</xdr:row>
      <xdr:rowOff>60643</xdr:rowOff>
    </xdr:to>
    <xdr:sp macro="" textlink="">
      <xdr:nvSpPr>
        <xdr:cNvPr id="402" name="円/楕円 401"/>
        <xdr:cNvSpPr/>
      </xdr:nvSpPr>
      <xdr:spPr>
        <a:xfrm>
          <a:off x="13462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45420</xdr:rowOff>
    </xdr:from>
    <xdr:ext cx="762000" cy="259045"/>
    <xdr:sp macro="" textlink="">
      <xdr:nvSpPr>
        <xdr:cNvPr id="403" name="テキスト ボックス 402"/>
        <xdr:cNvSpPr txBox="1"/>
      </xdr:nvSpPr>
      <xdr:spPr>
        <a:xfrm>
          <a:off x="13131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将来負担比率は年々減少傾向にあったが、平成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年度は充当可能財源が将来負担額を上回ったことから、将来負担がないものになった。</a:t>
          </a:r>
          <a:r>
            <a:rPr kumimoji="1" lang="ja-JP" altLang="ja-JP" sz="1300">
              <a:solidFill>
                <a:schemeClr val="dk1"/>
              </a:solidFill>
              <a:effectLst/>
              <a:latin typeface="+mn-lt"/>
              <a:ea typeface="+mn-ea"/>
              <a:cs typeface="+mn-cs"/>
            </a:rPr>
            <a:t>これは、繰上げ償還による地方債残高の減少や、財政調整基金等の積増しにより充当可能基金が増加したこと等によるものである。今後も、「霧島市経営健全化計画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（以降、「経営健全化計画」）に基づき、持続可能な健全財政を確立するため、一年度における借入額が償還額を上回らないよう抑制する</a:t>
          </a:r>
          <a:r>
            <a:rPr kumimoji="1" lang="ja-JP" altLang="en-US" sz="1300">
              <a:solidFill>
                <a:schemeClr val="dk1"/>
              </a:solidFill>
              <a:effectLst/>
              <a:latin typeface="+mn-lt"/>
              <a:ea typeface="+mn-ea"/>
              <a:cs typeface="+mn-cs"/>
            </a:rPr>
            <a:t>こと</a:t>
          </a:r>
          <a:r>
            <a:rPr kumimoji="1" lang="ja-JP" altLang="ja-JP" sz="1300">
              <a:solidFill>
                <a:schemeClr val="dk1"/>
              </a:solidFill>
              <a:effectLst/>
              <a:latin typeface="+mn-lt"/>
              <a:ea typeface="+mn-ea"/>
              <a:cs typeface="+mn-cs"/>
            </a:rPr>
            <a:t>などにより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将来負担の軽減に取り組む。</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147447</xdr:rowOff>
    </xdr:from>
    <xdr:to>
      <xdr:col>23</xdr:col>
      <xdr:colOff>406400</xdr:colOff>
      <xdr:row>14</xdr:row>
      <xdr:rowOff>59648</xdr:rowOff>
    </xdr:to>
    <xdr:cxnSp macro="">
      <xdr:nvCxnSpPr>
        <xdr:cNvPr id="437" name="直線コネクタ 436"/>
        <xdr:cNvCxnSpPr/>
      </xdr:nvCxnSpPr>
      <xdr:spPr>
        <a:xfrm flipV="1">
          <a:off x="15290800" y="2376297"/>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8"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59648</xdr:rowOff>
    </xdr:from>
    <xdr:to>
      <xdr:col>22</xdr:col>
      <xdr:colOff>203200</xdr:colOff>
      <xdr:row>15</xdr:row>
      <xdr:rowOff>115020</xdr:rowOff>
    </xdr:to>
    <xdr:cxnSp macro="">
      <xdr:nvCxnSpPr>
        <xdr:cNvPr id="440" name="直線コネクタ 439"/>
        <xdr:cNvCxnSpPr/>
      </xdr:nvCxnSpPr>
      <xdr:spPr>
        <a:xfrm flipV="1">
          <a:off x="14401800" y="2459948"/>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28829</xdr:rowOff>
    </xdr:from>
    <xdr:to>
      <xdr:col>23</xdr:col>
      <xdr:colOff>457200</xdr:colOff>
      <xdr:row>15</xdr:row>
      <xdr:rowOff>130429</xdr:rowOff>
    </xdr:to>
    <xdr:sp macro="" textlink="">
      <xdr:nvSpPr>
        <xdr:cNvPr id="441" name="フローチャート : 判断 440"/>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115206</xdr:rowOff>
    </xdr:from>
    <xdr:ext cx="736600" cy="259045"/>
    <xdr:sp macro="" textlink="">
      <xdr:nvSpPr>
        <xdr:cNvPr id="442" name="テキスト ボックス 441"/>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115020</xdr:rowOff>
    </xdr:from>
    <xdr:to>
      <xdr:col>21</xdr:col>
      <xdr:colOff>0</xdr:colOff>
      <xdr:row>16</xdr:row>
      <xdr:rowOff>24807</xdr:rowOff>
    </xdr:to>
    <xdr:cxnSp macro="">
      <xdr:nvCxnSpPr>
        <xdr:cNvPr id="443" name="直線コネクタ 442"/>
        <xdr:cNvCxnSpPr/>
      </xdr:nvCxnSpPr>
      <xdr:spPr>
        <a:xfrm flipV="1">
          <a:off x="13512800" y="2686770"/>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5" name="テキスト ボックス 444"/>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6" name="フローチャート : 判断 445"/>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7" name="テキスト ボックス 446"/>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8" name="フローチャート : 判断 447"/>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9" name="テキスト ボックス 448"/>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96647</xdr:rowOff>
    </xdr:from>
    <xdr:to>
      <xdr:col>23</xdr:col>
      <xdr:colOff>457200</xdr:colOff>
      <xdr:row>14</xdr:row>
      <xdr:rowOff>26797</xdr:rowOff>
    </xdr:to>
    <xdr:sp macro="" textlink="">
      <xdr:nvSpPr>
        <xdr:cNvPr id="455" name="円/楕円 454"/>
        <xdr:cNvSpPr/>
      </xdr:nvSpPr>
      <xdr:spPr>
        <a:xfrm>
          <a:off x="16129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36974</xdr:rowOff>
    </xdr:from>
    <xdr:ext cx="736600" cy="259045"/>
    <xdr:sp macro="" textlink="">
      <xdr:nvSpPr>
        <xdr:cNvPr id="456" name="テキスト ボックス 455"/>
        <xdr:cNvSpPr txBox="1"/>
      </xdr:nvSpPr>
      <xdr:spPr>
        <a:xfrm>
          <a:off x="15798800" y="209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8848</xdr:rowOff>
    </xdr:from>
    <xdr:to>
      <xdr:col>22</xdr:col>
      <xdr:colOff>254000</xdr:colOff>
      <xdr:row>14</xdr:row>
      <xdr:rowOff>110448</xdr:rowOff>
    </xdr:to>
    <xdr:sp macro="" textlink="">
      <xdr:nvSpPr>
        <xdr:cNvPr id="457" name="円/楕円 456"/>
        <xdr:cNvSpPr/>
      </xdr:nvSpPr>
      <xdr:spPr>
        <a:xfrm>
          <a:off x="152400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120625</xdr:rowOff>
    </xdr:from>
    <xdr:ext cx="762000" cy="259045"/>
    <xdr:sp macro="" textlink="">
      <xdr:nvSpPr>
        <xdr:cNvPr id="458" name="テキスト ボックス 457"/>
        <xdr:cNvSpPr txBox="1"/>
      </xdr:nvSpPr>
      <xdr:spPr>
        <a:xfrm>
          <a:off x="14909800" y="2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64220</xdr:rowOff>
    </xdr:from>
    <xdr:to>
      <xdr:col>21</xdr:col>
      <xdr:colOff>50800</xdr:colOff>
      <xdr:row>15</xdr:row>
      <xdr:rowOff>165820</xdr:rowOff>
    </xdr:to>
    <xdr:sp macro="" textlink="">
      <xdr:nvSpPr>
        <xdr:cNvPr id="459" name="円/楕円 458"/>
        <xdr:cNvSpPr/>
      </xdr:nvSpPr>
      <xdr:spPr>
        <a:xfrm>
          <a:off x="14351000" y="26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150597</xdr:rowOff>
    </xdr:from>
    <xdr:ext cx="762000" cy="259045"/>
    <xdr:sp macro="" textlink="">
      <xdr:nvSpPr>
        <xdr:cNvPr id="460" name="テキスト ボックス 459"/>
        <xdr:cNvSpPr txBox="1"/>
      </xdr:nvSpPr>
      <xdr:spPr>
        <a:xfrm>
          <a:off x="14020800" y="27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145457</xdr:rowOff>
    </xdr:from>
    <xdr:to>
      <xdr:col>19</xdr:col>
      <xdr:colOff>533400</xdr:colOff>
      <xdr:row>16</xdr:row>
      <xdr:rowOff>75607</xdr:rowOff>
    </xdr:to>
    <xdr:sp macro="" textlink="">
      <xdr:nvSpPr>
        <xdr:cNvPr id="461" name="円/楕円 460"/>
        <xdr:cNvSpPr/>
      </xdr:nvSpPr>
      <xdr:spPr>
        <a:xfrm>
          <a:off x="13462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60384</xdr:rowOff>
    </xdr:from>
    <xdr:ext cx="762000" cy="259045"/>
    <xdr:sp macro="" textlink="">
      <xdr:nvSpPr>
        <xdr:cNvPr id="462" name="テキスト ボックス 461"/>
        <xdr:cNvSpPr txBox="1"/>
      </xdr:nvSpPr>
      <xdr:spPr>
        <a:xfrm>
          <a:off x="13131800" y="28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strike="noStrike">
              <a:solidFill>
                <a:srgbClr val="FF0000"/>
              </a:solidFill>
              <a:effectLst/>
              <a:latin typeface="+mn-lt"/>
              <a:ea typeface="+mn-ea"/>
              <a:cs typeface="+mn-cs"/>
            </a:rPr>
            <a:t>　</a:t>
          </a:r>
          <a:r>
            <a:rPr kumimoji="1" lang="ja-JP" altLang="en-US" sz="1200" strike="noStrike">
              <a:solidFill>
                <a:sysClr val="windowText" lastClr="000000"/>
              </a:solidFill>
              <a:effectLst/>
              <a:latin typeface="+mn-lt"/>
              <a:ea typeface="+mn-ea"/>
              <a:cs typeface="+mn-cs"/>
            </a:rPr>
            <a:t>市の面積が類似団体と比較して広い等の都市構造の違いにより支所が多いことに加え、市立高校等を保有しているために、</a:t>
          </a:r>
          <a:r>
            <a:rPr kumimoji="1" lang="ja-JP" altLang="ja-JP" sz="1200">
              <a:solidFill>
                <a:sysClr val="windowText" lastClr="000000"/>
              </a:solidFill>
              <a:effectLst/>
              <a:latin typeface="+mn-lt"/>
              <a:ea typeface="+mn-ea"/>
              <a:cs typeface="+mn-cs"/>
            </a:rPr>
            <a:t>職員数</a:t>
          </a:r>
          <a:r>
            <a:rPr kumimoji="1" lang="ja-JP" altLang="en-US" sz="1200">
              <a:solidFill>
                <a:sysClr val="windowText" lastClr="000000"/>
              </a:solidFill>
              <a:effectLst/>
              <a:latin typeface="+mn-lt"/>
              <a:ea typeface="+mn-ea"/>
              <a:cs typeface="+mn-cs"/>
            </a:rPr>
            <a:t>自体は</a:t>
          </a:r>
          <a:r>
            <a:rPr kumimoji="1" lang="ja-JP" altLang="ja-JP" sz="1200">
              <a:solidFill>
                <a:sysClr val="windowText" lastClr="000000"/>
              </a:solidFill>
              <a:effectLst/>
              <a:latin typeface="+mn-lt"/>
              <a:ea typeface="+mn-ea"/>
              <a:cs typeface="+mn-cs"/>
            </a:rPr>
            <a:t>類似団体より多い</a:t>
          </a:r>
          <a:r>
            <a:rPr kumimoji="1" lang="ja-JP" altLang="en-US" sz="1200">
              <a:solidFill>
                <a:sysClr val="windowText" lastClr="000000"/>
              </a:solidFill>
              <a:effectLst/>
              <a:latin typeface="+mn-lt"/>
              <a:ea typeface="+mn-ea"/>
              <a:cs typeface="+mn-cs"/>
            </a:rPr>
            <a:t>ものの、</a:t>
          </a:r>
          <a:r>
            <a:rPr kumimoji="1" lang="ja-JP" altLang="ja-JP" sz="1200">
              <a:solidFill>
                <a:sysClr val="windowText" lastClr="000000"/>
              </a:solidFill>
              <a:effectLst/>
              <a:latin typeface="+mn-lt"/>
              <a:ea typeface="+mn-ea"/>
              <a:cs typeface="+mn-cs"/>
            </a:rPr>
            <a:t>経常収支比率に</a:t>
          </a:r>
          <a:r>
            <a:rPr kumimoji="1" lang="ja-JP" altLang="en-US" sz="1200">
              <a:solidFill>
                <a:sysClr val="windowText" lastClr="000000"/>
              </a:solidFill>
              <a:effectLst/>
              <a:latin typeface="+mn-lt"/>
              <a:ea typeface="+mn-ea"/>
              <a:cs typeface="+mn-cs"/>
            </a:rPr>
            <a:t>おける</a:t>
          </a:r>
          <a:r>
            <a:rPr kumimoji="1" lang="ja-JP" altLang="ja-JP" sz="1200">
              <a:solidFill>
                <a:sysClr val="windowText" lastClr="000000"/>
              </a:solidFill>
              <a:effectLst/>
              <a:latin typeface="+mn-lt"/>
              <a:ea typeface="+mn-ea"/>
              <a:cs typeface="+mn-cs"/>
            </a:rPr>
            <a:t>人件費の割合</a:t>
          </a:r>
          <a:r>
            <a:rPr kumimoji="1" lang="ja-JP" altLang="en-US" sz="1200">
              <a:solidFill>
                <a:sysClr val="windowText" lastClr="000000"/>
              </a:solidFill>
              <a:effectLst/>
              <a:latin typeface="+mn-lt"/>
              <a:ea typeface="+mn-ea"/>
              <a:cs typeface="+mn-cs"/>
            </a:rPr>
            <a:t>は</a:t>
          </a:r>
          <a:r>
            <a:rPr kumimoji="1" lang="ja-JP" altLang="ja-JP" sz="1200">
              <a:solidFill>
                <a:sysClr val="windowText" lastClr="000000"/>
              </a:solidFill>
              <a:effectLst/>
              <a:latin typeface="+mn-lt"/>
              <a:ea typeface="+mn-ea"/>
              <a:cs typeface="+mn-cs"/>
            </a:rPr>
            <a:t>類似団体平均</a:t>
          </a:r>
          <a:r>
            <a:rPr kumimoji="1" lang="ja-JP" altLang="en-US" sz="1200">
              <a:solidFill>
                <a:sysClr val="windowText" lastClr="000000"/>
              </a:solidFill>
              <a:effectLst/>
              <a:latin typeface="+mn-lt"/>
              <a:ea typeface="+mn-ea"/>
              <a:cs typeface="+mn-cs"/>
            </a:rPr>
            <a:t>を下回っている</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これは、類似団体と比較して公債費に充当した一般財源の占める割合が大きいためである。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今後も</a:t>
          </a:r>
          <a:r>
            <a:rPr kumimoji="1" lang="ja-JP" altLang="en-US"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市民サービスの低下を招かないように留意しながら、「定員適正化計画」に基づき、計画的</a:t>
          </a:r>
          <a:r>
            <a:rPr kumimoji="1" lang="ja-JP" altLang="en-US" sz="1200">
              <a:solidFill>
                <a:sysClr val="windowText" lastClr="000000"/>
              </a:solidFill>
              <a:effectLst/>
              <a:latin typeface="+mn-lt"/>
              <a:ea typeface="+mn-ea"/>
              <a:cs typeface="+mn-cs"/>
            </a:rPr>
            <a:t>な</a:t>
          </a:r>
          <a:r>
            <a:rPr kumimoji="1" lang="ja-JP" altLang="ja-JP" sz="1200">
              <a:solidFill>
                <a:sysClr val="windowText" lastClr="000000"/>
              </a:solidFill>
              <a:effectLst/>
              <a:latin typeface="+mn-lt"/>
              <a:ea typeface="+mn-ea"/>
              <a:cs typeface="+mn-cs"/>
            </a:rPr>
            <a:t>職員の</a:t>
          </a:r>
          <a:r>
            <a:rPr kumimoji="1" lang="ja-JP" altLang="en-US" sz="1200">
              <a:solidFill>
                <a:sysClr val="windowText" lastClr="000000"/>
              </a:solidFill>
              <a:effectLst/>
              <a:latin typeface="+mn-lt"/>
              <a:ea typeface="+mn-ea"/>
              <a:cs typeface="+mn-cs"/>
            </a:rPr>
            <a:t>定数管理</a:t>
          </a:r>
          <a:r>
            <a:rPr kumimoji="1" lang="ja-JP" altLang="ja-JP" sz="1200">
              <a:solidFill>
                <a:sysClr val="windowText" lastClr="000000"/>
              </a:solidFill>
              <a:effectLst/>
              <a:latin typeface="+mn-lt"/>
              <a:ea typeface="+mn-ea"/>
              <a:cs typeface="+mn-cs"/>
            </a:rPr>
            <a:t>に努め</a:t>
          </a:r>
          <a:r>
            <a:rPr kumimoji="1" lang="ja-JP" altLang="en-US" sz="1200">
              <a:solidFill>
                <a:sysClr val="windowText" lastClr="000000"/>
              </a:solidFill>
              <a:effectLst/>
              <a:latin typeface="+mn-lt"/>
              <a:ea typeface="+mn-ea"/>
              <a:cs typeface="+mn-cs"/>
            </a:rPr>
            <a:t>る。</a:t>
          </a:r>
          <a:endParaRPr lang="ja-JP" altLang="ja-JP" sz="12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36</xdr:row>
      <xdr:rowOff>149860</xdr:rowOff>
    </xdr:to>
    <xdr:cxnSp macro="">
      <xdr:nvCxnSpPr>
        <xdr:cNvPr id="66" name="直線コネクタ 65"/>
        <xdr:cNvCxnSpPr/>
      </xdr:nvCxnSpPr>
      <xdr:spPr>
        <a:xfrm>
          <a:off x="3987800" y="629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85090</xdr:rowOff>
    </xdr:to>
    <xdr:cxnSp macro="">
      <xdr:nvCxnSpPr>
        <xdr:cNvPr id="69" name="直線コネクタ 68"/>
        <xdr:cNvCxnSpPr/>
      </xdr:nvCxnSpPr>
      <xdr:spPr>
        <a:xfrm flipV="1">
          <a:off x="3098800" y="62992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85090</xdr:rowOff>
    </xdr:to>
    <xdr:cxnSp macro="">
      <xdr:nvCxnSpPr>
        <xdr:cNvPr id="72" name="直線コネクタ 71"/>
        <xdr:cNvCxnSpPr/>
      </xdr:nvCxnSpPr>
      <xdr:spPr>
        <a:xfrm>
          <a:off x="2209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130810</xdr:rowOff>
    </xdr:to>
    <xdr:cxnSp macro="">
      <xdr:nvCxnSpPr>
        <xdr:cNvPr id="75" name="直線コネクタ 74"/>
        <xdr:cNvCxnSpPr/>
      </xdr:nvCxnSpPr>
      <xdr:spPr>
        <a:xfrm flipV="1">
          <a:off x="1320800" y="6360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5" name="円/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9" name="円/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137160</xdr:rowOff>
    </xdr:from>
    <xdr:to>
      <xdr:col>3</xdr:col>
      <xdr:colOff>193675</xdr:colOff>
      <xdr:row>37</xdr:row>
      <xdr:rowOff>67310</xdr:rowOff>
    </xdr:to>
    <xdr:sp macro="" textlink="">
      <xdr:nvSpPr>
        <xdr:cNvPr id="91" name="円/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類似団体と比較すると低い状況にあるが、</a:t>
          </a:r>
          <a:r>
            <a:rPr kumimoji="1" lang="ja-JP" altLang="en-US" sz="1300">
              <a:solidFill>
                <a:sysClr val="windowText" lastClr="000000"/>
              </a:solidFill>
              <a:effectLst/>
              <a:latin typeface="+mn-lt"/>
              <a:ea typeface="+mn-ea"/>
              <a:cs typeface="+mn-cs"/>
            </a:rPr>
            <a:t>前年度と比較して</a:t>
          </a:r>
          <a:r>
            <a:rPr kumimoji="1" lang="en-US" altLang="ja-JP" sz="1300">
              <a:solidFill>
                <a:sysClr val="windowText" lastClr="000000"/>
              </a:solidFill>
              <a:effectLst/>
              <a:latin typeface="+mn-lt"/>
              <a:ea typeface="+mn-ea"/>
              <a:cs typeface="+mn-cs"/>
            </a:rPr>
            <a:t>0.3</a:t>
          </a:r>
          <a:r>
            <a:rPr kumimoji="1" lang="ja-JP" altLang="en-US" sz="1300">
              <a:solidFill>
                <a:sysClr val="windowText" lastClr="000000"/>
              </a:solidFill>
              <a:effectLst/>
              <a:latin typeface="+mn-lt"/>
              <a:ea typeface="+mn-ea"/>
              <a:cs typeface="+mn-cs"/>
            </a:rPr>
            <a:t>ポイント増加した。</a:t>
          </a:r>
          <a:r>
            <a:rPr kumimoji="1" lang="ja-JP" altLang="ja-JP" sz="1300">
              <a:solidFill>
                <a:sysClr val="windowText" lastClr="000000"/>
              </a:solidFill>
              <a:effectLst/>
              <a:latin typeface="+mn-lt"/>
              <a:ea typeface="+mn-ea"/>
              <a:cs typeface="+mn-cs"/>
            </a:rPr>
            <a:t>年々わずかながら増加傾向にあることから、今後とも、「</a:t>
          </a:r>
          <a:r>
            <a:rPr kumimoji="1" lang="ja-JP" altLang="en-US" sz="1300">
              <a:solidFill>
                <a:sysClr val="windowText" lastClr="000000"/>
              </a:solidFill>
              <a:effectLst/>
              <a:latin typeface="+mn-lt"/>
              <a:ea typeface="+mn-ea"/>
              <a:cs typeface="+mn-cs"/>
            </a:rPr>
            <a:t>霧島市公共施設管理計画</a:t>
          </a:r>
          <a:r>
            <a:rPr kumimoji="1" lang="ja-JP" altLang="ja-JP" sz="1300">
              <a:solidFill>
                <a:sysClr val="windowText" lastClr="000000"/>
              </a:solidFill>
              <a:effectLst/>
              <a:latin typeface="+mn-lt"/>
              <a:ea typeface="+mn-ea"/>
              <a:cs typeface="+mn-cs"/>
            </a:rPr>
            <a:t>」に基づき、公共施設の適正管理や維持管理費の縮減に努めることなどにより、物件費の削減</a:t>
          </a:r>
          <a:r>
            <a:rPr kumimoji="1" lang="ja-JP" altLang="en-US" sz="1300">
              <a:solidFill>
                <a:sysClr val="windowText" lastClr="000000"/>
              </a:solidFill>
              <a:effectLst/>
              <a:latin typeface="+mn-lt"/>
              <a:ea typeface="+mn-ea"/>
              <a:cs typeface="+mn-cs"/>
            </a:rPr>
            <a:t>にかかる取組を進める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19558</xdr:rowOff>
    </xdr:from>
    <xdr:to>
      <xdr:col>24</xdr:col>
      <xdr:colOff>31750</xdr:colOff>
      <xdr:row>15</xdr:row>
      <xdr:rowOff>46990</xdr:rowOff>
    </xdr:to>
    <xdr:cxnSp macro="">
      <xdr:nvCxnSpPr>
        <xdr:cNvPr id="125" name="直線コネクタ 124"/>
        <xdr:cNvCxnSpPr/>
      </xdr:nvCxnSpPr>
      <xdr:spPr>
        <a:xfrm>
          <a:off x="15671800" y="25913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19558</xdr:rowOff>
    </xdr:from>
    <xdr:to>
      <xdr:col>22</xdr:col>
      <xdr:colOff>565150</xdr:colOff>
      <xdr:row>15</xdr:row>
      <xdr:rowOff>19558</xdr:rowOff>
    </xdr:to>
    <xdr:cxnSp macro="">
      <xdr:nvCxnSpPr>
        <xdr:cNvPr id="128" name="直線コネクタ 127"/>
        <xdr:cNvCxnSpPr/>
      </xdr:nvCxnSpPr>
      <xdr:spPr>
        <a:xfrm>
          <a:off x="14782800" y="2591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29" name="フローチャート :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136144</xdr:rowOff>
    </xdr:from>
    <xdr:to>
      <xdr:col>21</xdr:col>
      <xdr:colOff>361950</xdr:colOff>
      <xdr:row>15</xdr:row>
      <xdr:rowOff>19558</xdr:rowOff>
    </xdr:to>
    <xdr:cxnSp macro="">
      <xdr:nvCxnSpPr>
        <xdr:cNvPr id="131" name="直線コネクタ 130"/>
        <xdr:cNvCxnSpPr/>
      </xdr:nvCxnSpPr>
      <xdr:spPr>
        <a:xfrm>
          <a:off x="13893800" y="2536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14</xdr:row>
      <xdr:rowOff>136144</xdr:rowOff>
    </xdr:to>
    <xdr:cxnSp macro="">
      <xdr:nvCxnSpPr>
        <xdr:cNvPr id="134" name="直線コネクタ 133"/>
        <xdr:cNvCxnSpPr/>
      </xdr:nvCxnSpPr>
      <xdr:spPr>
        <a:xfrm>
          <a:off x="13004800" y="2518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4" name="円/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140208</xdr:rowOff>
    </xdr:from>
    <xdr:to>
      <xdr:col>22</xdr:col>
      <xdr:colOff>615950</xdr:colOff>
      <xdr:row>15</xdr:row>
      <xdr:rowOff>70358</xdr:rowOff>
    </xdr:to>
    <xdr:sp macro="" textlink="">
      <xdr:nvSpPr>
        <xdr:cNvPr id="146" name="円/楕円 145"/>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80535</xdr:rowOff>
    </xdr:from>
    <xdr:ext cx="736600" cy="259045"/>
    <xdr:sp macro="" textlink="">
      <xdr:nvSpPr>
        <xdr:cNvPr id="147" name="テキスト ボックス 146"/>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140208</xdr:rowOff>
    </xdr:from>
    <xdr:to>
      <xdr:col>21</xdr:col>
      <xdr:colOff>412750</xdr:colOff>
      <xdr:row>15</xdr:row>
      <xdr:rowOff>70358</xdr:rowOff>
    </xdr:to>
    <xdr:sp macro="" textlink="">
      <xdr:nvSpPr>
        <xdr:cNvPr id="148" name="円/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85344</xdr:rowOff>
    </xdr:from>
    <xdr:to>
      <xdr:col>20</xdr:col>
      <xdr:colOff>209550</xdr:colOff>
      <xdr:row>15</xdr:row>
      <xdr:rowOff>15494</xdr:rowOff>
    </xdr:to>
    <xdr:sp macro="" textlink="">
      <xdr:nvSpPr>
        <xdr:cNvPr id="150" name="円/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7383</xdr:rowOff>
    </xdr:from>
    <xdr:ext cx="762000" cy="259045"/>
    <xdr:sp macro="" textlink="">
      <xdr:nvSpPr>
        <xdr:cNvPr id="153" name="テキスト ボックス 152"/>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類似団体平均を下回ったものの、</a:t>
          </a:r>
          <a:r>
            <a:rPr kumimoji="1" lang="ja-JP" altLang="en-US" sz="1300">
              <a:solidFill>
                <a:schemeClr val="dk1"/>
              </a:solidFill>
              <a:effectLst/>
              <a:latin typeface="+mn-lt"/>
              <a:ea typeface="+mn-ea"/>
              <a:cs typeface="+mn-cs"/>
            </a:rPr>
            <a:t>全国平均、県平均を上回っており、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年度の合併以降、経常</a:t>
          </a:r>
          <a:r>
            <a:rPr kumimoji="1" lang="ja-JP" altLang="en-US" sz="1300">
              <a:solidFill>
                <a:schemeClr val="dk1"/>
              </a:solidFill>
              <a:effectLst/>
              <a:latin typeface="+mn-lt"/>
              <a:ea typeface="+mn-ea"/>
              <a:cs typeface="+mn-cs"/>
            </a:rPr>
            <a:t>経費</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おける</a:t>
          </a:r>
          <a:r>
            <a:rPr kumimoji="1" lang="ja-JP" altLang="ja-JP" sz="1300">
              <a:solidFill>
                <a:schemeClr val="dk1"/>
              </a:solidFill>
              <a:effectLst/>
              <a:latin typeface="+mn-lt"/>
              <a:ea typeface="+mn-ea"/>
              <a:cs typeface="+mn-cs"/>
            </a:rPr>
            <a:t>扶助費の割合</a:t>
          </a:r>
          <a:r>
            <a:rPr kumimoji="1" lang="ja-JP" altLang="en-US" sz="1300">
              <a:solidFill>
                <a:schemeClr val="dk1"/>
              </a:solidFill>
              <a:effectLst/>
              <a:latin typeface="+mn-lt"/>
              <a:ea typeface="+mn-ea"/>
              <a:cs typeface="+mn-cs"/>
            </a:rPr>
            <a:t>は毎年</a:t>
          </a:r>
          <a:r>
            <a:rPr kumimoji="1" lang="ja-JP" altLang="ja-JP" sz="1300">
              <a:solidFill>
                <a:schemeClr val="dk1"/>
              </a:solidFill>
              <a:effectLst/>
              <a:latin typeface="+mn-lt"/>
              <a:ea typeface="+mn-ea"/>
              <a:cs typeface="+mn-cs"/>
            </a:rPr>
            <a:t>増加している。</a:t>
          </a:r>
          <a:endParaRPr lang="ja-JP" altLang="ja-JP" sz="1300">
            <a:effectLst/>
          </a:endParaRPr>
        </a:p>
        <a:p>
          <a:r>
            <a:rPr kumimoji="1" lang="ja-JP" altLang="ja-JP" sz="1300">
              <a:solidFill>
                <a:schemeClr val="dk1"/>
              </a:solidFill>
              <a:effectLst/>
              <a:latin typeface="+mn-lt"/>
              <a:ea typeface="+mn-ea"/>
              <a:cs typeface="+mn-cs"/>
            </a:rPr>
            <a:t>　社会保障関係経費は本市に限らず全国的に年々増加傾向にあり、また国の政策に左右される部分が大きいため、本市のみの取り組みには限界があるが、単独事業の見直しを行うなど、引き続き適正な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57150</xdr:rowOff>
    </xdr:from>
    <xdr:to>
      <xdr:col>7</xdr:col>
      <xdr:colOff>15875</xdr:colOff>
      <xdr:row>55</xdr:row>
      <xdr:rowOff>158750</xdr:rowOff>
    </xdr:to>
    <xdr:cxnSp macro="">
      <xdr:nvCxnSpPr>
        <xdr:cNvPr id="186" name="直線コネクタ 185"/>
        <xdr:cNvCxnSpPr/>
      </xdr:nvCxnSpPr>
      <xdr:spPr>
        <a:xfrm>
          <a:off x="3987800" y="9486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57150</xdr:rowOff>
    </xdr:to>
    <xdr:cxnSp macro="">
      <xdr:nvCxnSpPr>
        <xdr:cNvPr id="189" name="直線コネクタ 188"/>
        <xdr:cNvCxnSpPr/>
      </xdr:nvCxnSpPr>
      <xdr:spPr>
        <a:xfrm>
          <a:off x="3098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0" name="フローチャート : 判断 189"/>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1" name="テキスト ボックス 190"/>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139700</xdr:rowOff>
    </xdr:to>
    <xdr:cxnSp macro="">
      <xdr:nvCxnSpPr>
        <xdr:cNvPr id="192" name="直線コネクタ 191"/>
        <xdr:cNvCxnSpPr/>
      </xdr:nvCxnSpPr>
      <xdr:spPr>
        <a:xfrm>
          <a:off x="2209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38100</xdr:rowOff>
    </xdr:from>
    <xdr:to>
      <xdr:col>3</xdr:col>
      <xdr:colOff>142875</xdr:colOff>
      <xdr:row>54</xdr:row>
      <xdr:rowOff>76200</xdr:rowOff>
    </xdr:to>
    <xdr:cxnSp macro="">
      <xdr:nvCxnSpPr>
        <xdr:cNvPr id="195" name="直線コネクタ 194"/>
        <xdr:cNvCxnSpPr/>
      </xdr:nvCxnSpPr>
      <xdr:spPr>
        <a:xfrm>
          <a:off x="1320800" y="929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5" name="円/楕円 204"/>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6"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7" name="円/楕円 206"/>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8" name="テキスト ボックス 207"/>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09" name="円/楕円 208"/>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210" name="テキスト ボックス 209"/>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11" name="円/楕円 210"/>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12" name="テキスト ボックス 211"/>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158750</xdr:rowOff>
    </xdr:from>
    <xdr:to>
      <xdr:col>1</xdr:col>
      <xdr:colOff>676275</xdr:colOff>
      <xdr:row>54</xdr:row>
      <xdr:rowOff>88900</xdr:rowOff>
    </xdr:to>
    <xdr:sp macro="" textlink="">
      <xdr:nvSpPr>
        <xdr:cNvPr id="213" name="円/楕円 212"/>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99077</xdr:rowOff>
    </xdr:from>
    <xdr:ext cx="762000" cy="259045"/>
    <xdr:sp macro="" textlink="">
      <xdr:nvSpPr>
        <xdr:cNvPr id="214" name="テキスト ボックス 213"/>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mn-lt"/>
              <a:ea typeface="+mn-ea"/>
              <a:cs typeface="+mn-cs"/>
            </a:rPr>
            <a:t>　類似団体と比較すると低い状況にあるが、前年度比で</a:t>
          </a:r>
          <a:r>
            <a:rPr kumimoji="1" lang="en-US" altLang="ja-JP" sz="1300">
              <a:solidFill>
                <a:sysClr val="windowText" lastClr="000000"/>
              </a:solidFill>
              <a:effectLst/>
              <a:latin typeface="+mn-lt"/>
              <a:ea typeface="+mn-ea"/>
              <a:cs typeface="+mn-cs"/>
            </a:rPr>
            <a:t>0.7</a:t>
          </a:r>
          <a:r>
            <a:rPr kumimoji="1" lang="ja-JP" altLang="ja-JP" sz="1300">
              <a:solidFill>
                <a:sysClr val="windowText" lastClr="000000"/>
              </a:solidFill>
              <a:effectLst/>
              <a:latin typeface="+mn-lt"/>
              <a:ea typeface="+mn-ea"/>
              <a:cs typeface="+mn-cs"/>
            </a:rPr>
            <a:t>ポイント増加した。また、年々わずかずつではあるが増加傾向にあることから、今後も、特別会計や公営企業会計の経営健全化に務め、より一層の経費節減を図るとともに、各経費の適正な執行に努める。</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55</xdr:row>
      <xdr:rowOff>107950</xdr:rowOff>
    </xdr:to>
    <xdr:cxnSp macro="">
      <xdr:nvCxnSpPr>
        <xdr:cNvPr id="247" name="直線コネクタ 246"/>
        <xdr:cNvCxnSpPr/>
      </xdr:nvCxnSpPr>
      <xdr:spPr>
        <a:xfrm>
          <a:off x="15671800" y="9448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152400</xdr:rowOff>
    </xdr:from>
    <xdr:to>
      <xdr:col>22</xdr:col>
      <xdr:colOff>565150</xdr:colOff>
      <xdr:row>55</xdr:row>
      <xdr:rowOff>19050</xdr:rowOff>
    </xdr:to>
    <xdr:cxnSp macro="">
      <xdr:nvCxnSpPr>
        <xdr:cNvPr id="250" name="直線コネクタ 249"/>
        <xdr:cNvCxnSpPr/>
      </xdr:nvCxnSpPr>
      <xdr:spPr>
        <a:xfrm>
          <a:off x="14782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1" name="フローチャート : 判断 250"/>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2" name="テキスト ボックス 251"/>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54</xdr:row>
      <xdr:rowOff>152400</xdr:rowOff>
    </xdr:to>
    <xdr:cxnSp macro="">
      <xdr:nvCxnSpPr>
        <xdr:cNvPr id="253" name="直線コネクタ 252"/>
        <xdr:cNvCxnSpPr/>
      </xdr:nvCxnSpPr>
      <xdr:spPr>
        <a:xfrm>
          <a:off x="13893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63500</xdr:rowOff>
    </xdr:from>
    <xdr:to>
      <xdr:col>20</xdr:col>
      <xdr:colOff>158750</xdr:colOff>
      <xdr:row>54</xdr:row>
      <xdr:rowOff>127000</xdr:rowOff>
    </xdr:to>
    <xdr:cxnSp macro="">
      <xdr:nvCxnSpPr>
        <xdr:cNvPr id="256" name="直線コネクタ 255"/>
        <xdr:cNvCxnSpPr/>
      </xdr:nvCxnSpPr>
      <xdr:spPr>
        <a:xfrm>
          <a:off x="13004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6" name="円/楕円 265"/>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7"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139700</xdr:rowOff>
    </xdr:from>
    <xdr:to>
      <xdr:col>22</xdr:col>
      <xdr:colOff>615950</xdr:colOff>
      <xdr:row>55</xdr:row>
      <xdr:rowOff>69850</xdr:rowOff>
    </xdr:to>
    <xdr:sp macro="" textlink="">
      <xdr:nvSpPr>
        <xdr:cNvPr id="268" name="円/楕円 267"/>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80027</xdr:rowOff>
    </xdr:from>
    <xdr:ext cx="736600" cy="259045"/>
    <xdr:sp macro="" textlink="">
      <xdr:nvSpPr>
        <xdr:cNvPr id="269" name="テキスト ボックス 268"/>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101600</xdr:rowOff>
    </xdr:from>
    <xdr:to>
      <xdr:col>21</xdr:col>
      <xdr:colOff>412750</xdr:colOff>
      <xdr:row>55</xdr:row>
      <xdr:rowOff>31750</xdr:rowOff>
    </xdr:to>
    <xdr:sp macro="" textlink="">
      <xdr:nvSpPr>
        <xdr:cNvPr id="270" name="円/楕円 269"/>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41927</xdr:rowOff>
    </xdr:from>
    <xdr:ext cx="762000" cy="259045"/>
    <xdr:sp macro="" textlink="">
      <xdr:nvSpPr>
        <xdr:cNvPr id="271" name="テキスト ボックス 270"/>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2" name="円/楕円 271"/>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3" name="テキスト ボックス 272"/>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4" name="円/楕円 273"/>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5" name="テキスト ボックス 274"/>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　前年度と比較して</a:t>
          </a:r>
          <a:r>
            <a:rPr kumimoji="1" lang="en-US" altLang="ja-JP" sz="1200">
              <a:solidFill>
                <a:sysClr val="windowText" lastClr="000000"/>
              </a:solidFill>
              <a:effectLst/>
              <a:latin typeface="+mn-lt"/>
              <a:ea typeface="+mn-ea"/>
              <a:cs typeface="+mn-cs"/>
            </a:rPr>
            <a:t>0.2</a:t>
          </a:r>
          <a:r>
            <a:rPr kumimoji="1" lang="ja-JP" altLang="ja-JP" sz="1200">
              <a:solidFill>
                <a:sysClr val="windowText" lastClr="000000"/>
              </a:solidFill>
              <a:effectLst/>
              <a:latin typeface="+mn-lt"/>
              <a:ea typeface="+mn-ea"/>
              <a:cs typeface="+mn-cs"/>
            </a:rPr>
            <a:t>ポイント</a:t>
          </a:r>
          <a:r>
            <a:rPr kumimoji="1" lang="ja-JP" altLang="en-US" sz="1200">
              <a:solidFill>
                <a:sysClr val="windowText" lastClr="000000"/>
              </a:solidFill>
              <a:effectLst/>
              <a:latin typeface="+mn-lt"/>
              <a:ea typeface="+mn-ea"/>
              <a:cs typeface="+mn-cs"/>
            </a:rPr>
            <a:t>増加</a:t>
          </a:r>
          <a:r>
            <a:rPr kumimoji="1" lang="ja-JP" altLang="ja-JP" sz="1200">
              <a:solidFill>
                <a:sysClr val="windowText" lastClr="000000"/>
              </a:solidFill>
              <a:effectLst/>
              <a:latin typeface="+mn-lt"/>
              <a:ea typeface="+mn-ea"/>
              <a:cs typeface="+mn-cs"/>
            </a:rPr>
            <a:t>し</a:t>
          </a:r>
          <a:r>
            <a:rPr kumimoji="1" lang="ja-JP" altLang="en-US" sz="1200">
              <a:solidFill>
                <a:sysClr val="windowText" lastClr="000000"/>
              </a:solidFill>
              <a:effectLst/>
              <a:latin typeface="+mn-lt"/>
              <a:ea typeface="+mn-ea"/>
              <a:cs typeface="+mn-cs"/>
            </a:rPr>
            <a:t>たが</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effectLst/>
              <a:latin typeface="+mn-lt"/>
              <a:ea typeface="+mn-ea"/>
              <a:cs typeface="+mn-cs"/>
            </a:rPr>
            <a:t>依然として</a:t>
          </a:r>
          <a:r>
            <a:rPr kumimoji="1" lang="ja-JP" altLang="ja-JP" sz="1200">
              <a:solidFill>
                <a:sysClr val="windowText" lastClr="000000"/>
              </a:solidFill>
              <a:effectLst/>
              <a:latin typeface="+mn-lt"/>
              <a:ea typeface="+mn-ea"/>
              <a:cs typeface="+mn-cs"/>
            </a:rPr>
            <a:t>類似団体</a:t>
          </a:r>
          <a:r>
            <a:rPr kumimoji="1" lang="ja-JP" altLang="en-US" sz="1200">
              <a:solidFill>
                <a:sysClr val="windowText" lastClr="000000"/>
              </a:solidFill>
              <a:effectLst/>
              <a:latin typeface="+mn-lt"/>
              <a:ea typeface="+mn-ea"/>
              <a:cs typeface="+mn-cs"/>
            </a:rPr>
            <a:t>平均、全国平均、鹿児島県平均を</a:t>
          </a:r>
          <a:r>
            <a:rPr kumimoji="1" lang="ja-JP" altLang="ja-JP" sz="1200">
              <a:solidFill>
                <a:sysClr val="windowText" lastClr="000000"/>
              </a:solidFill>
              <a:effectLst/>
              <a:latin typeface="+mn-lt"/>
              <a:ea typeface="+mn-ea"/>
              <a:cs typeface="+mn-cs"/>
            </a:rPr>
            <a:t>大きく下回る結果となった。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本市の補助費等の割合が類似団体と比較して小さい要因には、一部事務組合に対する負担金が少ないことがあげられる。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今後も、「経営健全化計画」及び「霧島市補助金等交付指針」に基づき、費用対効果や負担のあり方等を精査</a:t>
          </a:r>
          <a:r>
            <a:rPr kumimoji="1" lang="ja-JP" altLang="en-US" sz="1200">
              <a:solidFill>
                <a:sysClr val="windowText" lastClr="000000"/>
              </a:solidFill>
              <a:effectLst/>
              <a:latin typeface="+mn-lt"/>
              <a:ea typeface="+mn-ea"/>
              <a:cs typeface="+mn-cs"/>
            </a:rPr>
            <a:t>するとともに</a:t>
          </a:r>
          <a:r>
            <a:rPr kumimoji="1" lang="ja-JP" altLang="ja-JP" sz="1200">
              <a:solidFill>
                <a:sysClr val="windowText" lastClr="000000"/>
              </a:solidFill>
              <a:effectLst/>
              <a:latin typeface="+mn-lt"/>
              <a:ea typeface="+mn-ea"/>
              <a:cs typeface="+mn-cs"/>
            </a:rPr>
            <a:t>、必要に応じて補助金の見直しを行うことにより、補助費等の適正な執行に努める。</a:t>
          </a:r>
          <a:endParaRPr lang="ja-JP" altLang="ja-JP" sz="12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152400</xdr:rowOff>
    </xdr:from>
    <xdr:to>
      <xdr:col>24</xdr:col>
      <xdr:colOff>31750</xdr:colOff>
      <xdr:row>33</xdr:row>
      <xdr:rowOff>6350</xdr:rowOff>
    </xdr:to>
    <xdr:cxnSp macro="">
      <xdr:nvCxnSpPr>
        <xdr:cNvPr id="308" name="直線コネクタ 307"/>
        <xdr:cNvCxnSpPr/>
      </xdr:nvCxnSpPr>
      <xdr:spPr>
        <a:xfrm>
          <a:off x="15671800" y="5638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152400</xdr:rowOff>
    </xdr:from>
    <xdr:to>
      <xdr:col>22</xdr:col>
      <xdr:colOff>565150</xdr:colOff>
      <xdr:row>32</xdr:row>
      <xdr:rowOff>165100</xdr:rowOff>
    </xdr:to>
    <xdr:cxnSp macro="">
      <xdr:nvCxnSpPr>
        <xdr:cNvPr id="311" name="直線コネクタ 310"/>
        <xdr:cNvCxnSpPr/>
      </xdr:nvCxnSpPr>
      <xdr:spPr>
        <a:xfrm flipV="1">
          <a:off x="14782800" y="563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2" name="フローチャート : 判断 311"/>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156227</xdr:rowOff>
    </xdr:from>
    <xdr:ext cx="736600" cy="259045"/>
    <xdr:sp macro="" textlink="">
      <xdr:nvSpPr>
        <xdr:cNvPr id="313" name="テキスト ボックス 312"/>
        <xdr:cNvSpPr txBox="1"/>
      </xdr:nvSpPr>
      <xdr:spPr>
        <a:xfrm>
          <a:off x="15290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165100</xdr:rowOff>
    </xdr:from>
    <xdr:to>
      <xdr:col>21</xdr:col>
      <xdr:colOff>361950</xdr:colOff>
      <xdr:row>33</xdr:row>
      <xdr:rowOff>6350</xdr:rowOff>
    </xdr:to>
    <xdr:cxnSp macro="">
      <xdr:nvCxnSpPr>
        <xdr:cNvPr id="314" name="直線コネクタ 313"/>
        <xdr:cNvCxnSpPr/>
      </xdr:nvCxnSpPr>
      <xdr:spPr>
        <a:xfrm flipV="1">
          <a:off x="13893800" y="565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165100</xdr:rowOff>
    </xdr:from>
    <xdr:to>
      <xdr:col>20</xdr:col>
      <xdr:colOff>158750</xdr:colOff>
      <xdr:row>33</xdr:row>
      <xdr:rowOff>6350</xdr:rowOff>
    </xdr:to>
    <xdr:cxnSp macro="">
      <xdr:nvCxnSpPr>
        <xdr:cNvPr id="317" name="直線コネクタ 316"/>
        <xdr:cNvCxnSpPr/>
      </xdr:nvCxnSpPr>
      <xdr:spPr>
        <a:xfrm>
          <a:off x="13004800" y="565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127000</xdr:rowOff>
    </xdr:from>
    <xdr:to>
      <xdr:col>24</xdr:col>
      <xdr:colOff>82550</xdr:colOff>
      <xdr:row>33</xdr:row>
      <xdr:rowOff>57150</xdr:rowOff>
    </xdr:to>
    <xdr:sp macro="" textlink="">
      <xdr:nvSpPr>
        <xdr:cNvPr id="327" name="円/楕円 326"/>
        <xdr:cNvSpPr/>
      </xdr:nvSpPr>
      <xdr:spPr>
        <a:xfrm>
          <a:off x="16459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35577</xdr:rowOff>
    </xdr:from>
    <xdr:ext cx="762000" cy="259045"/>
    <xdr:sp macro="" textlink="">
      <xdr:nvSpPr>
        <xdr:cNvPr id="328" name="補助費等該当値テキスト"/>
        <xdr:cNvSpPr txBox="1"/>
      </xdr:nvSpPr>
      <xdr:spPr>
        <a:xfrm>
          <a:off x="16598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101600</xdr:rowOff>
    </xdr:from>
    <xdr:to>
      <xdr:col>22</xdr:col>
      <xdr:colOff>615950</xdr:colOff>
      <xdr:row>33</xdr:row>
      <xdr:rowOff>31750</xdr:rowOff>
    </xdr:to>
    <xdr:sp macro="" textlink="">
      <xdr:nvSpPr>
        <xdr:cNvPr id="329" name="円/楕円 328"/>
        <xdr:cNvSpPr/>
      </xdr:nvSpPr>
      <xdr:spPr>
        <a:xfrm>
          <a:off x="15621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41927</xdr:rowOff>
    </xdr:from>
    <xdr:ext cx="736600" cy="259045"/>
    <xdr:sp macro="" textlink="">
      <xdr:nvSpPr>
        <xdr:cNvPr id="330" name="テキスト ボックス 329"/>
        <xdr:cNvSpPr txBox="1"/>
      </xdr:nvSpPr>
      <xdr:spPr>
        <a:xfrm>
          <a:off x="15290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114300</xdr:rowOff>
    </xdr:from>
    <xdr:to>
      <xdr:col>21</xdr:col>
      <xdr:colOff>412750</xdr:colOff>
      <xdr:row>33</xdr:row>
      <xdr:rowOff>44450</xdr:rowOff>
    </xdr:to>
    <xdr:sp macro="" textlink="">
      <xdr:nvSpPr>
        <xdr:cNvPr id="331" name="円/楕円 330"/>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54627</xdr:rowOff>
    </xdr:from>
    <xdr:ext cx="762000" cy="259045"/>
    <xdr:sp macro="" textlink="">
      <xdr:nvSpPr>
        <xdr:cNvPr id="332" name="テキスト ボックス 331"/>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127000</xdr:rowOff>
    </xdr:from>
    <xdr:to>
      <xdr:col>20</xdr:col>
      <xdr:colOff>209550</xdr:colOff>
      <xdr:row>33</xdr:row>
      <xdr:rowOff>57150</xdr:rowOff>
    </xdr:to>
    <xdr:sp macro="" textlink="">
      <xdr:nvSpPr>
        <xdr:cNvPr id="333" name="円/楕円 332"/>
        <xdr:cNvSpPr/>
      </xdr:nvSpPr>
      <xdr:spPr>
        <a:xfrm>
          <a:off x="13843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67327</xdr:rowOff>
    </xdr:from>
    <xdr:ext cx="762000" cy="259045"/>
    <xdr:sp macro="" textlink="">
      <xdr:nvSpPr>
        <xdr:cNvPr id="334" name="テキスト ボックス 333"/>
        <xdr:cNvSpPr txBox="1"/>
      </xdr:nvSpPr>
      <xdr:spPr>
        <a:xfrm>
          <a:off x="13512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114300</xdr:rowOff>
    </xdr:from>
    <xdr:to>
      <xdr:col>19</xdr:col>
      <xdr:colOff>6350</xdr:colOff>
      <xdr:row>33</xdr:row>
      <xdr:rowOff>44450</xdr:rowOff>
    </xdr:to>
    <xdr:sp macro="" textlink="">
      <xdr:nvSpPr>
        <xdr:cNvPr id="335" name="円/楕円 334"/>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54627</xdr:rowOff>
    </xdr:from>
    <xdr:ext cx="762000" cy="259045"/>
    <xdr:sp macro="" textlink="">
      <xdr:nvSpPr>
        <xdr:cNvPr id="336" name="テキスト ボックス 335"/>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市債残高が類似団体と比較して多いこと</a:t>
          </a:r>
          <a:r>
            <a:rPr kumimoji="1" lang="ja-JP" altLang="en-US" sz="1300">
              <a:solidFill>
                <a:sysClr val="windowText" lastClr="000000"/>
              </a:solidFill>
              <a:effectLst/>
              <a:latin typeface="+mn-lt"/>
              <a:ea typeface="+mn-ea"/>
              <a:cs typeface="+mn-cs"/>
            </a:rPr>
            <a:t>など</a:t>
          </a:r>
          <a:r>
            <a:rPr kumimoji="1" lang="ja-JP" altLang="ja-JP" sz="1300">
              <a:solidFill>
                <a:sysClr val="windowText" lastClr="000000"/>
              </a:solidFill>
              <a:effectLst/>
              <a:latin typeface="+mn-lt"/>
              <a:ea typeface="+mn-ea"/>
              <a:cs typeface="+mn-cs"/>
            </a:rPr>
            <a:t>から償還額が大きくなっている。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一方で、起債借入額を抑制していることなどから、市債残高は平成</a:t>
          </a:r>
          <a:r>
            <a:rPr kumimoji="1" lang="en-US" altLang="ja-JP" sz="1300">
              <a:solidFill>
                <a:sysClr val="windowText" lastClr="000000"/>
              </a:solidFill>
              <a:effectLst/>
              <a:latin typeface="+mn-lt"/>
              <a:ea typeface="+mn-ea"/>
              <a:cs typeface="+mn-cs"/>
            </a:rPr>
            <a:t>17</a:t>
          </a:r>
          <a:r>
            <a:rPr kumimoji="1" lang="ja-JP" altLang="ja-JP" sz="1300">
              <a:solidFill>
                <a:sysClr val="windowText" lastClr="000000"/>
              </a:solidFill>
              <a:effectLst/>
              <a:latin typeface="+mn-lt"/>
              <a:ea typeface="+mn-ea"/>
              <a:cs typeface="+mn-cs"/>
            </a:rPr>
            <a:t>年度の合併以降大幅に減少（約</a:t>
          </a:r>
          <a:r>
            <a:rPr kumimoji="1" lang="en-US" altLang="ja-JP" sz="1300">
              <a:solidFill>
                <a:sysClr val="windowText" lastClr="000000"/>
              </a:solidFill>
              <a:effectLst/>
              <a:latin typeface="+mn-lt"/>
              <a:ea typeface="+mn-ea"/>
              <a:cs typeface="+mn-cs"/>
            </a:rPr>
            <a:t>198</a:t>
          </a:r>
          <a:r>
            <a:rPr kumimoji="1" lang="ja-JP" altLang="ja-JP" sz="1300">
              <a:solidFill>
                <a:sysClr val="windowText" lastClr="000000"/>
              </a:solidFill>
              <a:effectLst/>
              <a:latin typeface="+mn-lt"/>
              <a:ea typeface="+mn-ea"/>
              <a:cs typeface="+mn-cs"/>
            </a:rPr>
            <a:t>億円減少）している。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今後も、「経営健全化計画」に基づき、</a:t>
          </a:r>
          <a:r>
            <a:rPr kumimoji="1" lang="ja-JP" altLang="ja-JP" sz="1300">
              <a:solidFill>
                <a:schemeClr val="dk1"/>
              </a:solidFill>
              <a:effectLst/>
              <a:latin typeface="+mn-lt"/>
              <a:ea typeface="+mn-ea"/>
              <a:cs typeface="+mn-cs"/>
            </a:rPr>
            <a:t>持続可能な健全財政を確立するため、一年度における借入額が償還額を上回らないよう抑制する</a:t>
          </a:r>
          <a:r>
            <a:rPr kumimoji="1" lang="ja-JP" altLang="en-US" sz="1300">
              <a:solidFill>
                <a:schemeClr val="dk1"/>
              </a:solidFill>
              <a:effectLst/>
              <a:latin typeface="+mn-lt"/>
              <a:ea typeface="+mn-ea"/>
              <a:cs typeface="+mn-cs"/>
            </a:rPr>
            <a:t>こと</a:t>
          </a:r>
          <a:r>
            <a:rPr kumimoji="1" lang="ja-JP" altLang="ja-JP" sz="1300">
              <a:solidFill>
                <a:schemeClr val="dk1"/>
              </a:solidFill>
              <a:effectLst/>
              <a:latin typeface="+mn-lt"/>
              <a:ea typeface="+mn-ea"/>
              <a:cs typeface="+mn-cs"/>
            </a:rPr>
            <a:t>などにより</a:t>
          </a:r>
          <a:r>
            <a:rPr kumimoji="1" lang="ja-JP" altLang="ja-JP" sz="1300">
              <a:solidFill>
                <a:sysClr val="windowText" lastClr="000000"/>
              </a:solidFill>
              <a:effectLst/>
              <a:latin typeface="+mn-lt"/>
              <a:ea typeface="+mn-ea"/>
              <a:cs typeface="+mn-cs"/>
            </a:rPr>
            <a:t>、公債費の縮減に努める。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10413</xdr:rowOff>
    </xdr:from>
    <xdr:to>
      <xdr:col>7</xdr:col>
      <xdr:colOff>15875</xdr:colOff>
      <xdr:row>79</xdr:row>
      <xdr:rowOff>14987</xdr:rowOff>
    </xdr:to>
    <xdr:cxnSp macro="">
      <xdr:nvCxnSpPr>
        <xdr:cNvPr id="366" name="直線コネクタ 365"/>
        <xdr:cNvCxnSpPr/>
      </xdr:nvCxnSpPr>
      <xdr:spPr>
        <a:xfrm>
          <a:off x="3987800" y="135549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79</xdr:row>
      <xdr:rowOff>78994</xdr:rowOff>
    </xdr:to>
    <xdr:cxnSp macro="">
      <xdr:nvCxnSpPr>
        <xdr:cNvPr id="369" name="直線コネクタ 368"/>
        <xdr:cNvCxnSpPr/>
      </xdr:nvCxnSpPr>
      <xdr:spPr>
        <a:xfrm flipV="1">
          <a:off x="3098800" y="13554963"/>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0" name="フローチャート :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78994</xdr:rowOff>
    </xdr:to>
    <xdr:cxnSp macro="">
      <xdr:nvCxnSpPr>
        <xdr:cNvPr id="372" name="直線コネクタ 371"/>
        <xdr:cNvCxnSpPr/>
      </xdr:nvCxnSpPr>
      <xdr:spPr>
        <a:xfrm>
          <a:off x="2209800" y="136189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74422</xdr:rowOff>
    </xdr:from>
    <xdr:to>
      <xdr:col>3</xdr:col>
      <xdr:colOff>142875</xdr:colOff>
      <xdr:row>79</xdr:row>
      <xdr:rowOff>101854</xdr:rowOff>
    </xdr:to>
    <xdr:cxnSp macro="">
      <xdr:nvCxnSpPr>
        <xdr:cNvPr id="375" name="直線コネクタ 374"/>
        <xdr:cNvCxnSpPr/>
      </xdr:nvCxnSpPr>
      <xdr:spPr>
        <a:xfrm flipV="1">
          <a:off x="1320800" y="136189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5" name="円/楕円 384"/>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86"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7" name="円/楕円 386"/>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8" name="テキスト ボックス 387"/>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28194</xdr:rowOff>
    </xdr:from>
    <xdr:to>
      <xdr:col>4</xdr:col>
      <xdr:colOff>396875</xdr:colOff>
      <xdr:row>79</xdr:row>
      <xdr:rowOff>129794</xdr:rowOff>
    </xdr:to>
    <xdr:sp macro="" textlink="">
      <xdr:nvSpPr>
        <xdr:cNvPr id="389" name="円/楕円 388"/>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114571</xdr:rowOff>
    </xdr:from>
    <xdr:ext cx="762000" cy="259045"/>
    <xdr:sp macro="" textlink="">
      <xdr:nvSpPr>
        <xdr:cNvPr id="390" name="テキスト ボックス 389"/>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1" name="円/楕円 390"/>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92" name="テキスト ボックス 391"/>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51054</xdr:rowOff>
    </xdr:from>
    <xdr:to>
      <xdr:col>1</xdr:col>
      <xdr:colOff>676275</xdr:colOff>
      <xdr:row>79</xdr:row>
      <xdr:rowOff>152654</xdr:rowOff>
    </xdr:to>
    <xdr:sp macro="" textlink="">
      <xdr:nvSpPr>
        <xdr:cNvPr id="393" name="円/楕円 392"/>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137431</xdr:rowOff>
    </xdr:from>
    <xdr:ext cx="762000" cy="259045"/>
    <xdr:sp macro="" textlink="">
      <xdr:nvSpPr>
        <xdr:cNvPr id="394" name="テキスト ボックス 393"/>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類似団体と比較して経常収支比率における公債費の割合が高いため、類似団体平均を</a:t>
          </a:r>
          <a:r>
            <a:rPr kumimoji="1" lang="en-US" altLang="ja-JP" sz="1300">
              <a:solidFill>
                <a:sysClr val="windowText" lastClr="000000"/>
              </a:solidFill>
              <a:latin typeface="ＭＳ Ｐゴシック"/>
            </a:rPr>
            <a:t>12.5</a:t>
          </a:r>
          <a:r>
            <a:rPr kumimoji="1" lang="ja-JP" altLang="en-US" sz="1300">
              <a:solidFill>
                <a:sysClr val="windowText" lastClr="000000"/>
              </a:solidFill>
              <a:latin typeface="ＭＳ Ｐゴシック"/>
            </a:rPr>
            <a:t>ポイント下回っている。</a:t>
          </a:r>
        </a:p>
        <a:p>
          <a:r>
            <a:rPr kumimoji="1" lang="ja-JP" altLang="en-US" sz="1300">
              <a:solidFill>
                <a:sysClr val="windowText" lastClr="000000"/>
              </a:solidFill>
              <a:latin typeface="ＭＳ Ｐゴシック"/>
            </a:rPr>
            <a:t>　今後も、「経営健全化計画」に基づき、各経費の削減にかかる取り組みを進める。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67564</xdr:rowOff>
    </xdr:from>
    <xdr:to>
      <xdr:col>24</xdr:col>
      <xdr:colOff>31750</xdr:colOff>
      <xdr:row>75</xdr:row>
      <xdr:rowOff>1270</xdr:rowOff>
    </xdr:to>
    <xdr:cxnSp macro="">
      <xdr:nvCxnSpPr>
        <xdr:cNvPr id="425" name="直線コネクタ 424"/>
        <xdr:cNvCxnSpPr/>
      </xdr:nvCxnSpPr>
      <xdr:spPr>
        <a:xfrm>
          <a:off x="15671800" y="127548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67564</xdr:rowOff>
    </xdr:from>
    <xdr:to>
      <xdr:col>22</xdr:col>
      <xdr:colOff>565150</xdr:colOff>
      <xdr:row>74</xdr:row>
      <xdr:rowOff>104140</xdr:rowOff>
    </xdr:to>
    <xdr:cxnSp macro="">
      <xdr:nvCxnSpPr>
        <xdr:cNvPr id="428" name="直線コネクタ 427"/>
        <xdr:cNvCxnSpPr/>
      </xdr:nvCxnSpPr>
      <xdr:spPr>
        <a:xfrm flipV="1">
          <a:off x="14782800" y="127548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103632</xdr:rowOff>
    </xdr:from>
    <xdr:to>
      <xdr:col>22</xdr:col>
      <xdr:colOff>615950</xdr:colOff>
      <xdr:row>77</xdr:row>
      <xdr:rowOff>33782</xdr:rowOff>
    </xdr:to>
    <xdr:sp macro="" textlink="">
      <xdr:nvSpPr>
        <xdr:cNvPr id="429" name="フローチャート : 判断 428"/>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18559</xdr:rowOff>
    </xdr:from>
    <xdr:ext cx="736600" cy="259045"/>
    <xdr:sp macro="" textlink="">
      <xdr:nvSpPr>
        <xdr:cNvPr id="430" name="テキスト ボックス 429"/>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xdr:rowOff>
    </xdr:from>
    <xdr:to>
      <xdr:col>21</xdr:col>
      <xdr:colOff>361950</xdr:colOff>
      <xdr:row>74</xdr:row>
      <xdr:rowOff>104140</xdr:rowOff>
    </xdr:to>
    <xdr:cxnSp macro="">
      <xdr:nvCxnSpPr>
        <xdr:cNvPr id="431" name="直線コネクタ 430"/>
        <xdr:cNvCxnSpPr/>
      </xdr:nvCxnSpPr>
      <xdr:spPr>
        <a:xfrm>
          <a:off x="13893800" y="126954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xdr:rowOff>
    </xdr:from>
    <xdr:to>
      <xdr:col>20</xdr:col>
      <xdr:colOff>158750</xdr:colOff>
      <xdr:row>74</xdr:row>
      <xdr:rowOff>26416</xdr:rowOff>
    </xdr:to>
    <xdr:cxnSp macro="">
      <xdr:nvCxnSpPr>
        <xdr:cNvPr id="434" name="直線コネクタ 433"/>
        <xdr:cNvCxnSpPr/>
      </xdr:nvCxnSpPr>
      <xdr:spPr>
        <a:xfrm flipV="1">
          <a:off x="13004800" y="12695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121920</xdr:rowOff>
    </xdr:from>
    <xdr:to>
      <xdr:col>24</xdr:col>
      <xdr:colOff>82550</xdr:colOff>
      <xdr:row>75</xdr:row>
      <xdr:rowOff>52070</xdr:rowOff>
    </xdr:to>
    <xdr:sp macro="" textlink="">
      <xdr:nvSpPr>
        <xdr:cNvPr id="444" name="円/楕円 443"/>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30497</xdr:rowOff>
    </xdr:from>
    <xdr:ext cx="762000" cy="259045"/>
    <xdr:sp macro="" textlink="">
      <xdr:nvSpPr>
        <xdr:cNvPr id="445" name="公債費以外該当値テキスト"/>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16764</xdr:rowOff>
    </xdr:from>
    <xdr:to>
      <xdr:col>22</xdr:col>
      <xdr:colOff>615950</xdr:colOff>
      <xdr:row>74</xdr:row>
      <xdr:rowOff>118364</xdr:rowOff>
    </xdr:to>
    <xdr:sp macro="" textlink="">
      <xdr:nvSpPr>
        <xdr:cNvPr id="446" name="円/楕円 445"/>
        <xdr:cNvSpPr/>
      </xdr:nvSpPr>
      <xdr:spPr>
        <a:xfrm>
          <a:off x="15621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128541</xdr:rowOff>
    </xdr:from>
    <xdr:ext cx="736600" cy="259045"/>
    <xdr:sp macro="" textlink="">
      <xdr:nvSpPr>
        <xdr:cNvPr id="447" name="テキスト ボックス 446"/>
        <xdr:cNvSpPr txBox="1"/>
      </xdr:nvSpPr>
      <xdr:spPr>
        <a:xfrm>
          <a:off x="15290800" y="1247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48" name="円/楕円 447"/>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49" name="テキスト ボックス 448"/>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128778</xdr:rowOff>
    </xdr:from>
    <xdr:to>
      <xdr:col>20</xdr:col>
      <xdr:colOff>209550</xdr:colOff>
      <xdr:row>74</xdr:row>
      <xdr:rowOff>58928</xdr:rowOff>
    </xdr:to>
    <xdr:sp macro="" textlink="">
      <xdr:nvSpPr>
        <xdr:cNvPr id="450" name="円/楕円 449"/>
        <xdr:cNvSpPr/>
      </xdr:nvSpPr>
      <xdr:spPr>
        <a:xfrm>
          <a:off x="13843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69105</xdr:rowOff>
    </xdr:from>
    <xdr:ext cx="762000" cy="259045"/>
    <xdr:sp macro="" textlink="">
      <xdr:nvSpPr>
        <xdr:cNvPr id="451" name="テキスト ボックス 450"/>
        <xdr:cNvSpPr txBox="1"/>
      </xdr:nvSpPr>
      <xdr:spPr>
        <a:xfrm>
          <a:off x="13512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147066</xdr:rowOff>
    </xdr:from>
    <xdr:to>
      <xdr:col>19</xdr:col>
      <xdr:colOff>6350</xdr:colOff>
      <xdr:row>74</xdr:row>
      <xdr:rowOff>77216</xdr:rowOff>
    </xdr:to>
    <xdr:sp macro="" textlink="">
      <xdr:nvSpPr>
        <xdr:cNvPr id="452" name="円/楕円 451"/>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87393</xdr:rowOff>
    </xdr:from>
    <xdr:ext cx="762000" cy="259045"/>
    <xdr:sp macro="" textlink="">
      <xdr:nvSpPr>
        <xdr:cNvPr id="453" name="テキスト ボックス 452"/>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鹿児島県霧島市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22704</xdr:rowOff>
    </xdr:from>
    <xdr:to>
      <xdr:col>4</xdr:col>
      <xdr:colOff>1117600</xdr:colOff>
      <xdr:row>14</xdr:row>
      <xdr:rowOff>48732</xdr:rowOff>
    </xdr:to>
    <xdr:cxnSp macro="">
      <xdr:nvCxnSpPr>
        <xdr:cNvPr id="52" name="直線コネクタ 51"/>
        <xdr:cNvCxnSpPr/>
      </xdr:nvCxnSpPr>
      <xdr:spPr bwMode="auto">
        <a:xfrm>
          <a:off x="5003800" y="2470629"/>
          <a:ext cx="6477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1477</xdr:rowOff>
    </xdr:from>
    <xdr:to>
      <xdr:col>4</xdr:col>
      <xdr:colOff>469900</xdr:colOff>
      <xdr:row>14</xdr:row>
      <xdr:rowOff>22704</xdr:rowOff>
    </xdr:to>
    <xdr:cxnSp macro="">
      <xdr:nvCxnSpPr>
        <xdr:cNvPr id="55" name="直線コネクタ 54"/>
        <xdr:cNvCxnSpPr/>
      </xdr:nvCxnSpPr>
      <xdr:spPr bwMode="auto">
        <a:xfrm>
          <a:off x="4305300" y="2449402"/>
          <a:ext cx="698500" cy="2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54820</xdr:rowOff>
    </xdr:from>
    <xdr:to>
      <xdr:col>4</xdr:col>
      <xdr:colOff>520700</xdr:colOff>
      <xdr:row>15</xdr:row>
      <xdr:rowOff>156420</xdr:rowOff>
    </xdr:to>
    <xdr:sp macro="" textlink="">
      <xdr:nvSpPr>
        <xdr:cNvPr id="56" name="フローチャート : 判断 55"/>
        <xdr:cNvSpPr/>
      </xdr:nvSpPr>
      <xdr:spPr bwMode="auto">
        <a:xfrm>
          <a:off x="4953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141197</xdr:rowOff>
    </xdr:from>
    <xdr:ext cx="736600" cy="259045"/>
    <xdr:sp macro="" textlink="">
      <xdr:nvSpPr>
        <xdr:cNvPr id="57" name="テキスト ボックス 56"/>
        <xdr:cNvSpPr txBox="1"/>
      </xdr:nvSpPr>
      <xdr:spPr>
        <a:xfrm>
          <a:off x="4622800" y="276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1477</xdr:rowOff>
    </xdr:from>
    <xdr:to>
      <xdr:col>3</xdr:col>
      <xdr:colOff>904875</xdr:colOff>
      <xdr:row>14</xdr:row>
      <xdr:rowOff>111989</xdr:rowOff>
    </xdr:to>
    <xdr:cxnSp macro="">
      <xdr:nvCxnSpPr>
        <xdr:cNvPr id="58" name="直線コネクタ 57"/>
        <xdr:cNvCxnSpPr/>
      </xdr:nvCxnSpPr>
      <xdr:spPr bwMode="auto">
        <a:xfrm flipV="1">
          <a:off x="3606800" y="2449402"/>
          <a:ext cx="698500" cy="11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148303</xdr:rowOff>
    </xdr:from>
    <xdr:to>
      <xdr:col>3</xdr:col>
      <xdr:colOff>206375</xdr:colOff>
      <xdr:row>14</xdr:row>
      <xdr:rowOff>111989</xdr:rowOff>
    </xdr:to>
    <xdr:cxnSp macro="">
      <xdr:nvCxnSpPr>
        <xdr:cNvPr id="61" name="直線コネクタ 60"/>
        <xdr:cNvCxnSpPr/>
      </xdr:nvCxnSpPr>
      <xdr:spPr bwMode="auto">
        <a:xfrm>
          <a:off x="2908300" y="2424778"/>
          <a:ext cx="698500" cy="13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169382</xdr:rowOff>
    </xdr:from>
    <xdr:to>
      <xdr:col>5</xdr:col>
      <xdr:colOff>34925</xdr:colOff>
      <xdr:row>14</xdr:row>
      <xdr:rowOff>99532</xdr:rowOff>
    </xdr:to>
    <xdr:sp macro="" textlink="">
      <xdr:nvSpPr>
        <xdr:cNvPr id="71" name="円/楕円 70"/>
        <xdr:cNvSpPr/>
      </xdr:nvSpPr>
      <xdr:spPr bwMode="auto">
        <a:xfrm>
          <a:off x="5600700" y="24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14459</xdr:rowOff>
    </xdr:from>
    <xdr:ext cx="762000" cy="259045"/>
    <xdr:sp macro="" textlink="">
      <xdr:nvSpPr>
        <xdr:cNvPr id="72" name="人口1人当たり決算額の推移該当値テキスト130"/>
        <xdr:cNvSpPr txBox="1"/>
      </xdr:nvSpPr>
      <xdr:spPr>
        <a:xfrm>
          <a:off x="5740400" y="22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74,105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143354</xdr:rowOff>
    </xdr:from>
    <xdr:to>
      <xdr:col>4</xdr:col>
      <xdr:colOff>520700</xdr:colOff>
      <xdr:row>14</xdr:row>
      <xdr:rowOff>73504</xdr:rowOff>
    </xdr:to>
    <xdr:sp macro="" textlink="">
      <xdr:nvSpPr>
        <xdr:cNvPr id="73" name="円/楕円 72"/>
        <xdr:cNvSpPr/>
      </xdr:nvSpPr>
      <xdr:spPr bwMode="auto">
        <a:xfrm>
          <a:off x="4953000" y="2419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83681</xdr:rowOff>
    </xdr:from>
    <xdr:ext cx="736600" cy="259045"/>
    <xdr:sp macro="" textlink="">
      <xdr:nvSpPr>
        <xdr:cNvPr id="74" name="テキスト ボックス 73"/>
        <xdr:cNvSpPr txBox="1"/>
      </xdr:nvSpPr>
      <xdr:spPr>
        <a:xfrm>
          <a:off x="4622800" y="21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74,902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122127</xdr:rowOff>
    </xdr:from>
    <xdr:to>
      <xdr:col>3</xdr:col>
      <xdr:colOff>955675</xdr:colOff>
      <xdr:row>14</xdr:row>
      <xdr:rowOff>52277</xdr:rowOff>
    </xdr:to>
    <xdr:sp macro="" textlink="">
      <xdr:nvSpPr>
        <xdr:cNvPr id="75" name="円/楕円 74"/>
        <xdr:cNvSpPr/>
      </xdr:nvSpPr>
      <xdr:spPr bwMode="auto">
        <a:xfrm>
          <a:off x="4254500" y="239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62454</xdr:rowOff>
    </xdr:from>
    <xdr:ext cx="762000" cy="259045"/>
    <xdr:sp macro="" textlink="">
      <xdr:nvSpPr>
        <xdr:cNvPr id="76" name="テキスト ボックス 75"/>
        <xdr:cNvSpPr txBox="1"/>
      </xdr:nvSpPr>
      <xdr:spPr>
        <a:xfrm>
          <a:off x="3924300" y="2167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75,552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61189</xdr:rowOff>
    </xdr:from>
    <xdr:to>
      <xdr:col>3</xdr:col>
      <xdr:colOff>257175</xdr:colOff>
      <xdr:row>14</xdr:row>
      <xdr:rowOff>162789</xdr:rowOff>
    </xdr:to>
    <xdr:sp macro="" textlink="">
      <xdr:nvSpPr>
        <xdr:cNvPr id="77" name="円/楕円 76"/>
        <xdr:cNvSpPr/>
      </xdr:nvSpPr>
      <xdr:spPr bwMode="auto">
        <a:xfrm>
          <a:off x="3556000" y="2509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1516</xdr:rowOff>
    </xdr:from>
    <xdr:ext cx="762000" cy="259045"/>
    <xdr:sp macro="" textlink="">
      <xdr:nvSpPr>
        <xdr:cNvPr id="78" name="テキスト ボックス 77"/>
        <xdr:cNvSpPr txBox="1"/>
      </xdr:nvSpPr>
      <xdr:spPr>
        <a:xfrm>
          <a:off x="3225800" y="227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97503</xdr:rowOff>
    </xdr:from>
    <xdr:to>
      <xdr:col>2</xdr:col>
      <xdr:colOff>692150</xdr:colOff>
      <xdr:row>14</xdr:row>
      <xdr:rowOff>27653</xdr:rowOff>
    </xdr:to>
    <xdr:sp macro="" textlink="">
      <xdr:nvSpPr>
        <xdr:cNvPr id="79" name="円/楕円 78"/>
        <xdr:cNvSpPr/>
      </xdr:nvSpPr>
      <xdr:spPr bwMode="auto">
        <a:xfrm>
          <a:off x="2857500" y="237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37830</xdr:rowOff>
    </xdr:from>
    <xdr:ext cx="762000" cy="259045"/>
    <xdr:sp macro="" textlink="">
      <xdr:nvSpPr>
        <xdr:cNvPr id="80" name="テキスト ボックス 79"/>
        <xdr:cNvSpPr txBox="1"/>
      </xdr:nvSpPr>
      <xdr:spPr>
        <a:xfrm>
          <a:off x="2527300" y="214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20472</xdr:rowOff>
    </xdr:from>
    <xdr:to>
      <xdr:col>4</xdr:col>
      <xdr:colOff>1117600</xdr:colOff>
      <xdr:row>35</xdr:row>
      <xdr:rowOff>75043</xdr:rowOff>
    </xdr:to>
    <xdr:cxnSp macro="">
      <xdr:nvCxnSpPr>
        <xdr:cNvPr id="115" name="直線コネクタ 114"/>
        <xdr:cNvCxnSpPr/>
      </xdr:nvCxnSpPr>
      <xdr:spPr bwMode="auto">
        <a:xfrm>
          <a:off x="5003800" y="6630822"/>
          <a:ext cx="647700" cy="54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310403</xdr:rowOff>
    </xdr:from>
    <xdr:to>
      <xdr:col>4</xdr:col>
      <xdr:colOff>469900</xdr:colOff>
      <xdr:row>35</xdr:row>
      <xdr:rowOff>20472</xdr:rowOff>
    </xdr:to>
    <xdr:cxnSp macro="">
      <xdr:nvCxnSpPr>
        <xdr:cNvPr id="118" name="直線コネクタ 117"/>
        <xdr:cNvCxnSpPr/>
      </xdr:nvCxnSpPr>
      <xdr:spPr bwMode="auto">
        <a:xfrm>
          <a:off x="4305300" y="6577853"/>
          <a:ext cx="698500" cy="52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184426</xdr:rowOff>
    </xdr:from>
    <xdr:to>
      <xdr:col>4</xdr:col>
      <xdr:colOff>520700</xdr:colOff>
      <xdr:row>35</xdr:row>
      <xdr:rowOff>286026</xdr:rowOff>
    </xdr:to>
    <xdr:sp macro="" textlink="">
      <xdr:nvSpPr>
        <xdr:cNvPr id="119" name="フローチャート : 判断 118"/>
        <xdr:cNvSpPr/>
      </xdr:nvSpPr>
      <xdr:spPr bwMode="auto">
        <a:xfrm>
          <a:off x="4953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270803</xdr:rowOff>
    </xdr:from>
    <xdr:ext cx="736600" cy="259045"/>
    <xdr:sp macro="" textlink="">
      <xdr:nvSpPr>
        <xdr:cNvPr id="120" name="テキスト ボックス 119"/>
        <xdr:cNvSpPr txBox="1"/>
      </xdr:nvSpPr>
      <xdr:spPr>
        <a:xfrm>
          <a:off x="4622800" y="688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262234</xdr:rowOff>
    </xdr:from>
    <xdr:to>
      <xdr:col>3</xdr:col>
      <xdr:colOff>904875</xdr:colOff>
      <xdr:row>34</xdr:row>
      <xdr:rowOff>310403</xdr:rowOff>
    </xdr:to>
    <xdr:cxnSp macro="">
      <xdr:nvCxnSpPr>
        <xdr:cNvPr id="121" name="直線コネクタ 120"/>
        <xdr:cNvCxnSpPr/>
      </xdr:nvCxnSpPr>
      <xdr:spPr bwMode="auto">
        <a:xfrm>
          <a:off x="3606800" y="6529684"/>
          <a:ext cx="698500" cy="48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262234</xdr:rowOff>
    </xdr:from>
    <xdr:to>
      <xdr:col>3</xdr:col>
      <xdr:colOff>206375</xdr:colOff>
      <xdr:row>35</xdr:row>
      <xdr:rowOff>453</xdr:rowOff>
    </xdr:to>
    <xdr:cxnSp macro="">
      <xdr:nvCxnSpPr>
        <xdr:cNvPr id="124" name="直線コネクタ 123"/>
        <xdr:cNvCxnSpPr/>
      </xdr:nvCxnSpPr>
      <xdr:spPr bwMode="auto">
        <a:xfrm flipV="1">
          <a:off x="2908300" y="6529684"/>
          <a:ext cx="698500" cy="8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24243</xdr:rowOff>
    </xdr:from>
    <xdr:to>
      <xdr:col>5</xdr:col>
      <xdr:colOff>34925</xdr:colOff>
      <xdr:row>35</xdr:row>
      <xdr:rowOff>125843</xdr:rowOff>
    </xdr:to>
    <xdr:sp macro="" textlink="">
      <xdr:nvSpPr>
        <xdr:cNvPr id="134" name="円/楕円 133"/>
        <xdr:cNvSpPr/>
      </xdr:nvSpPr>
      <xdr:spPr bwMode="auto">
        <a:xfrm>
          <a:off x="5600700" y="6634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212220</xdr:rowOff>
    </xdr:from>
    <xdr:ext cx="762000" cy="259045"/>
    <xdr:sp macro="" textlink="">
      <xdr:nvSpPr>
        <xdr:cNvPr id="135" name="人口1人当たり決算額の推移該当値テキスト445"/>
        <xdr:cNvSpPr txBox="1"/>
      </xdr:nvSpPr>
      <xdr:spPr>
        <a:xfrm>
          <a:off x="5740400" y="647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18,341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312572</xdr:rowOff>
    </xdr:from>
    <xdr:to>
      <xdr:col>4</xdr:col>
      <xdr:colOff>520700</xdr:colOff>
      <xdr:row>35</xdr:row>
      <xdr:rowOff>71272</xdr:rowOff>
    </xdr:to>
    <xdr:sp macro="" textlink="">
      <xdr:nvSpPr>
        <xdr:cNvPr id="136" name="円/楕円 135"/>
        <xdr:cNvSpPr/>
      </xdr:nvSpPr>
      <xdr:spPr bwMode="auto">
        <a:xfrm>
          <a:off x="4953000" y="6580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81449</xdr:rowOff>
    </xdr:from>
    <xdr:ext cx="736600" cy="259045"/>
    <xdr:sp macro="" textlink="">
      <xdr:nvSpPr>
        <xdr:cNvPr id="137" name="テキスト ボックス 136"/>
        <xdr:cNvSpPr txBox="1"/>
      </xdr:nvSpPr>
      <xdr:spPr>
        <a:xfrm>
          <a:off x="4622800" y="634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259603</xdr:rowOff>
    </xdr:from>
    <xdr:to>
      <xdr:col>3</xdr:col>
      <xdr:colOff>955675</xdr:colOff>
      <xdr:row>35</xdr:row>
      <xdr:rowOff>18303</xdr:rowOff>
    </xdr:to>
    <xdr:sp macro="" textlink="">
      <xdr:nvSpPr>
        <xdr:cNvPr id="138" name="円/楕円 137"/>
        <xdr:cNvSpPr/>
      </xdr:nvSpPr>
      <xdr:spPr bwMode="auto">
        <a:xfrm>
          <a:off x="4254500" y="652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28479</xdr:rowOff>
    </xdr:from>
    <xdr:ext cx="762000" cy="259045"/>
    <xdr:sp macro="" textlink="">
      <xdr:nvSpPr>
        <xdr:cNvPr id="139" name="テキスト ボックス 138"/>
        <xdr:cNvSpPr txBox="1"/>
      </xdr:nvSpPr>
      <xdr:spPr>
        <a:xfrm>
          <a:off x="3924300" y="62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21,634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211433</xdr:rowOff>
    </xdr:from>
    <xdr:to>
      <xdr:col>3</xdr:col>
      <xdr:colOff>257175</xdr:colOff>
      <xdr:row>34</xdr:row>
      <xdr:rowOff>313034</xdr:rowOff>
    </xdr:to>
    <xdr:sp macro="" textlink="">
      <xdr:nvSpPr>
        <xdr:cNvPr id="140" name="円/楕円 139"/>
        <xdr:cNvSpPr/>
      </xdr:nvSpPr>
      <xdr:spPr bwMode="auto">
        <a:xfrm>
          <a:off x="3556000" y="647888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323210</xdr:rowOff>
    </xdr:from>
    <xdr:ext cx="762000" cy="259045"/>
    <xdr:sp macro="" textlink="">
      <xdr:nvSpPr>
        <xdr:cNvPr id="141" name="テキスト ボックス 140"/>
        <xdr:cNvSpPr txBox="1"/>
      </xdr:nvSpPr>
      <xdr:spPr>
        <a:xfrm>
          <a:off x="3225800" y="624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292553</xdr:rowOff>
    </xdr:from>
    <xdr:to>
      <xdr:col>2</xdr:col>
      <xdr:colOff>692150</xdr:colOff>
      <xdr:row>35</xdr:row>
      <xdr:rowOff>51253</xdr:rowOff>
    </xdr:to>
    <xdr:sp macro="" textlink="">
      <xdr:nvSpPr>
        <xdr:cNvPr id="142" name="円/楕円 141"/>
        <xdr:cNvSpPr/>
      </xdr:nvSpPr>
      <xdr:spPr bwMode="auto">
        <a:xfrm>
          <a:off x="2857500" y="656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61430</xdr:rowOff>
    </xdr:from>
    <xdr:ext cx="762000" cy="259045"/>
    <xdr:sp macro="" textlink="">
      <xdr:nvSpPr>
        <xdr:cNvPr id="143" name="テキスト ボックス 142"/>
        <xdr:cNvSpPr txBox="1"/>
      </xdr:nvSpPr>
      <xdr:spPr>
        <a:xfrm>
          <a:off x="2527300" y="632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131601</xdr:rowOff>
    </xdr:from>
    <xdr:to>
      <xdr:col>6</xdr:col>
      <xdr:colOff>511175</xdr:colOff>
      <xdr:row>31</xdr:row>
      <xdr:rowOff>165662</xdr:rowOff>
    </xdr:to>
    <xdr:cxnSp macro="">
      <xdr:nvCxnSpPr>
        <xdr:cNvPr id="63" name="直線コネクタ 62"/>
        <xdr:cNvCxnSpPr/>
      </xdr:nvCxnSpPr>
      <xdr:spPr>
        <a:xfrm>
          <a:off x="3797300" y="5446551"/>
          <a:ext cx="8382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36797</xdr:rowOff>
    </xdr:from>
    <xdr:to>
      <xdr:col>5</xdr:col>
      <xdr:colOff>358775</xdr:colOff>
      <xdr:row>31</xdr:row>
      <xdr:rowOff>131601</xdr:rowOff>
    </xdr:to>
    <xdr:cxnSp macro="">
      <xdr:nvCxnSpPr>
        <xdr:cNvPr id="66" name="直線コネクタ 65"/>
        <xdr:cNvCxnSpPr/>
      </xdr:nvCxnSpPr>
      <xdr:spPr>
        <a:xfrm>
          <a:off x="2908300" y="5351747"/>
          <a:ext cx="889000" cy="9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115842</xdr:rowOff>
    </xdr:from>
    <xdr:to>
      <xdr:col>5</xdr:col>
      <xdr:colOff>409575</xdr:colOff>
      <xdr:row>34</xdr:row>
      <xdr:rowOff>45992</xdr:rowOff>
    </xdr:to>
    <xdr:sp macro="" textlink="">
      <xdr:nvSpPr>
        <xdr:cNvPr id="67" name="フローチャート : 判断 66"/>
        <xdr:cNvSpPr/>
      </xdr:nvSpPr>
      <xdr:spPr>
        <a:xfrm>
          <a:off x="3746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37119</xdr:rowOff>
    </xdr:from>
    <xdr:ext cx="534377" cy="259045"/>
    <xdr:sp macro="" textlink="">
      <xdr:nvSpPr>
        <xdr:cNvPr id="68" name="テキスト ボックス 67"/>
        <xdr:cNvSpPr txBox="1"/>
      </xdr:nvSpPr>
      <xdr:spPr>
        <a:xfrm>
          <a:off x="3530111" y="58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36797</xdr:rowOff>
    </xdr:from>
    <xdr:to>
      <xdr:col>4</xdr:col>
      <xdr:colOff>155575</xdr:colOff>
      <xdr:row>31</xdr:row>
      <xdr:rowOff>137708</xdr:rowOff>
    </xdr:to>
    <xdr:cxnSp macro="">
      <xdr:nvCxnSpPr>
        <xdr:cNvPr id="69" name="直線コネクタ 68"/>
        <xdr:cNvCxnSpPr/>
      </xdr:nvCxnSpPr>
      <xdr:spPr>
        <a:xfrm flipV="1">
          <a:off x="2019300" y="5351747"/>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154363</xdr:rowOff>
    </xdr:from>
    <xdr:to>
      <xdr:col>2</xdr:col>
      <xdr:colOff>638175</xdr:colOff>
      <xdr:row>31</xdr:row>
      <xdr:rowOff>137708</xdr:rowOff>
    </xdr:to>
    <xdr:cxnSp macro="">
      <xdr:nvCxnSpPr>
        <xdr:cNvPr id="72" name="直線コネクタ 71"/>
        <xdr:cNvCxnSpPr/>
      </xdr:nvCxnSpPr>
      <xdr:spPr>
        <a:xfrm>
          <a:off x="1130300" y="5297863"/>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114862</xdr:rowOff>
    </xdr:from>
    <xdr:to>
      <xdr:col>6</xdr:col>
      <xdr:colOff>561975</xdr:colOff>
      <xdr:row>32</xdr:row>
      <xdr:rowOff>45012</xdr:rowOff>
    </xdr:to>
    <xdr:sp macro="" textlink="">
      <xdr:nvSpPr>
        <xdr:cNvPr id="82" name="円/楕円 81"/>
        <xdr:cNvSpPr/>
      </xdr:nvSpPr>
      <xdr:spPr>
        <a:xfrm>
          <a:off x="4584700" y="54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137739</xdr:rowOff>
    </xdr:from>
    <xdr:ext cx="534377" cy="259045"/>
    <xdr:sp macro="" textlink="">
      <xdr:nvSpPr>
        <xdr:cNvPr id="83" name="人件費該当値テキスト"/>
        <xdr:cNvSpPr txBox="1"/>
      </xdr:nvSpPr>
      <xdr:spPr>
        <a:xfrm>
          <a:off x="4686300" y="52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69,955</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80801</xdr:rowOff>
    </xdr:from>
    <xdr:to>
      <xdr:col>5</xdr:col>
      <xdr:colOff>409575</xdr:colOff>
      <xdr:row>32</xdr:row>
      <xdr:rowOff>10951</xdr:rowOff>
    </xdr:to>
    <xdr:sp macro="" textlink="">
      <xdr:nvSpPr>
        <xdr:cNvPr id="84" name="円/楕円 83"/>
        <xdr:cNvSpPr/>
      </xdr:nvSpPr>
      <xdr:spPr>
        <a:xfrm>
          <a:off x="3746500" y="5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27478</xdr:rowOff>
    </xdr:from>
    <xdr:ext cx="534377" cy="259045"/>
    <xdr:sp macro="" textlink="">
      <xdr:nvSpPr>
        <xdr:cNvPr id="85" name="テキスト ボックス 84"/>
        <xdr:cNvSpPr txBox="1"/>
      </xdr:nvSpPr>
      <xdr:spPr>
        <a:xfrm>
          <a:off x="3530111" y="517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70,998</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157447</xdr:rowOff>
    </xdr:from>
    <xdr:to>
      <xdr:col>4</xdr:col>
      <xdr:colOff>206375</xdr:colOff>
      <xdr:row>31</xdr:row>
      <xdr:rowOff>87597</xdr:rowOff>
    </xdr:to>
    <xdr:sp macro="" textlink="">
      <xdr:nvSpPr>
        <xdr:cNvPr id="86" name="円/楕円 85"/>
        <xdr:cNvSpPr/>
      </xdr:nvSpPr>
      <xdr:spPr>
        <a:xfrm>
          <a:off x="2857500" y="53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104124</xdr:rowOff>
    </xdr:from>
    <xdr:ext cx="534377" cy="259045"/>
    <xdr:sp macro="" textlink="">
      <xdr:nvSpPr>
        <xdr:cNvPr id="87" name="テキスト ボックス 86"/>
        <xdr:cNvSpPr txBox="1"/>
      </xdr:nvSpPr>
      <xdr:spPr>
        <a:xfrm>
          <a:off x="2641111" y="50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86908</xdr:rowOff>
    </xdr:from>
    <xdr:to>
      <xdr:col>3</xdr:col>
      <xdr:colOff>3175</xdr:colOff>
      <xdr:row>32</xdr:row>
      <xdr:rowOff>17058</xdr:rowOff>
    </xdr:to>
    <xdr:sp macro="" textlink="">
      <xdr:nvSpPr>
        <xdr:cNvPr id="88" name="円/楕円 87"/>
        <xdr:cNvSpPr/>
      </xdr:nvSpPr>
      <xdr:spPr>
        <a:xfrm>
          <a:off x="1968500" y="54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33585</xdr:rowOff>
    </xdr:from>
    <xdr:ext cx="534377" cy="259045"/>
    <xdr:sp macro="" textlink="">
      <xdr:nvSpPr>
        <xdr:cNvPr id="89" name="テキスト ボックス 88"/>
        <xdr:cNvSpPr txBox="1"/>
      </xdr:nvSpPr>
      <xdr:spPr>
        <a:xfrm>
          <a:off x="1752111" y="51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103563</xdr:rowOff>
    </xdr:from>
    <xdr:to>
      <xdr:col>1</xdr:col>
      <xdr:colOff>485775</xdr:colOff>
      <xdr:row>31</xdr:row>
      <xdr:rowOff>33713</xdr:rowOff>
    </xdr:to>
    <xdr:sp macro="" textlink="">
      <xdr:nvSpPr>
        <xdr:cNvPr id="90" name="円/楕円 89"/>
        <xdr:cNvSpPr/>
      </xdr:nvSpPr>
      <xdr:spPr>
        <a:xfrm>
          <a:off x="1079500" y="52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50240</xdr:rowOff>
    </xdr:from>
    <xdr:ext cx="534377" cy="259045"/>
    <xdr:sp macro="" textlink="">
      <xdr:nvSpPr>
        <xdr:cNvPr id="91" name="テキスト ボックス 90"/>
        <xdr:cNvSpPr txBox="1"/>
      </xdr:nvSpPr>
      <xdr:spPr>
        <a:xfrm>
          <a:off x="863111" y="50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111902</xdr:rowOff>
    </xdr:from>
    <xdr:to>
      <xdr:col>6</xdr:col>
      <xdr:colOff>511175</xdr:colOff>
      <xdr:row>57</xdr:row>
      <xdr:rowOff>123012</xdr:rowOff>
    </xdr:to>
    <xdr:cxnSp macro="">
      <xdr:nvCxnSpPr>
        <xdr:cNvPr id="119" name="直線コネクタ 118"/>
        <xdr:cNvCxnSpPr/>
      </xdr:nvCxnSpPr>
      <xdr:spPr>
        <a:xfrm>
          <a:off x="3797300" y="9884552"/>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111902</xdr:rowOff>
    </xdr:from>
    <xdr:to>
      <xdr:col>5</xdr:col>
      <xdr:colOff>358775</xdr:colOff>
      <xdr:row>57</xdr:row>
      <xdr:rowOff>144661</xdr:rowOff>
    </xdr:to>
    <xdr:cxnSp macro="">
      <xdr:nvCxnSpPr>
        <xdr:cNvPr id="122" name="直線コネクタ 121"/>
        <xdr:cNvCxnSpPr/>
      </xdr:nvCxnSpPr>
      <xdr:spPr>
        <a:xfrm flipV="1">
          <a:off x="2908300" y="9884552"/>
          <a:ext cx="8890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93907</xdr:rowOff>
    </xdr:from>
    <xdr:to>
      <xdr:col>5</xdr:col>
      <xdr:colOff>409575</xdr:colOff>
      <xdr:row>57</xdr:row>
      <xdr:rowOff>24057</xdr:rowOff>
    </xdr:to>
    <xdr:sp macro="" textlink="">
      <xdr:nvSpPr>
        <xdr:cNvPr id="123" name="フローチャート : 判断 122"/>
        <xdr:cNvSpPr/>
      </xdr:nvSpPr>
      <xdr:spPr>
        <a:xfrm>
          <a:off x="3746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40584</xdr:rowOff>
    </xdr:from>
    <xdr:ext cx="534377" cy="259045"/>
    <xdr:sp macro="" textlink="">
      <xdr:nvSpPr>
        <xdr:cNvPr id="124" name="テキスト ボックス 123"/>
        <xdr:cNvSpPr txBox="1"/>
      </xdr:nvSpPr>
      <xdr:spPr>
        <a:xfrm>
          <a:off x="3530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140134</xdr:rowOff>
    </xdr:from>
    <xdr:to>
      <xdr:col>4</xdr:col>
      <xdr:colOff>155575</xdr:colOff>
      <xdr:row>57</xdr:row>
      <xdr:rowOff>144661</xdr:rowOff>
    </xdr:to>
    <xdr:cxnSp macro="">
      <xdr:nvCxnSpPr>
        <xdr:cNvPr id="125" name="直線コネクタ 124"/>
        <xdr:cNvCxnSpPr/>
      </xdr:nvCxnSpPr>
      <xdr:spPr>
        <a:xfrm>
          <a:off x="2019300" y="9912784"/>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140134</xdr:rowOff>
    </xdr:from>
    <xdr:to>
      <xdr:col>2</xdr:col>
      <xdr:colOff>638175</xdr:colOff>
      <xdr:row>58</xdr:row>
      <xdr:rowOff>3866</xdr:rowOff>
    </xdr:to>
    <xdr:cxnSp macro="">
      <xdr:nvCxnSpPr>
        <xdr:cNvPr id="128" name="直線コネクタ 127"/>
        <xdr:cNvCxnSpPr/>
      </xdr:nvCxnSpPr>
      <xdr:spPr>
        <a:xfrm flipV="1">
          <a:off x="1130300" y="9912784"/>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72212</xdr:rowOff>
    </xdr:from>
    <xdr:to>
      <xdr:col>6</xdr:col>
      <xdr:colOff>561975</xdr:colOff>
      <xdr:row>58</xdr:row>
      <xdr:rowOff>2362</xdr:rowOff>
    </xdr:to>
    <xdr:sp macro="" textlink="">
      <xdr:nvSpPr>
        <xdr:cNvPr id="138" name="円/楕円 137"/>
        <xdr:cNvSpPr/>
      </xdr:nvSpPr>
      <xdr:spPr>
        <a:xfrm>
          <a:off x="45847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50639</xdr:rowOff>
    </xdr:from>
    <xdr:ext cx="534377" cy="259045"/>
    <xdr:sp macro="" textlink="">
      <xdr:nvSpPr>
        <xdr:cNvPr id="139" name="物件費該当値テキスト"/>
        <xdr:cNvSpPr txBox="1"/>
      </xdr:nvSpPr>
      <xdr:spPr>
        <a:xfrm>
          <a:off x="4686300" y="982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61102</xdr:rowOff>
    </xdr:from>
    <xdr:to>
      <xdr:col>5</xdr:col>
      <xdr:colOff>409575</xdr:colOff>
      <xdr:row>57</xdr:row>
      <xdr:rowOff>162702</xdr:rowOff>
    </xdr:to>
    <xdr:sp macro="" textlink="">
      <xdr:nvSpPr>
        <xdr:cNvPr id="140" name="円/楕円 139"/>
        <xdr:cNvSpPr/>
      </xdr:nvSpPr>
      <xdr:spPr>
        <a:xfrm>
          <a:off x="3746500" y="98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153829</xdr:rowOff>
    </xdr:from>
    <xdr:ext cx="534377" cy="259045"/>
    <xdr:sp macro="" textlink="">
      <xdr:nvSpPr>
        <xdr:cNvPr id="141" name="テキスト ボックス 140"/>
        <xdr:cNvSpPr txBox="1"/>
      </xdr:nvSpPr>
      <xdr:spPr>
        <a:xfrm>
          <a:off x="3530111" y="99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93861</xdr:rowOff>
    </xdr:from>
    <xdr:to>
      <xdr:col>4</xdr:col>
      <xdr:colOff>206375</xdr:colOff>
      <xdr:row>58</xdr:row>
      <xdr:rowOff>24011</xdr:rowOff>
    </xdr:to>
    <xdr:sp macro="" textlink="">
      <xdr:nvSpPr>
        <xdr:cNvPr id="142" name="円/楕円 141"/>
        <xdr:cNvSpPr/>
      </xdr:nvSpPr>
      <xdr:spPr>
        <a:xfrm>
          <a:off x="2857500" y="98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15138</xdr:rowOff>
    </xdr:from>
    <xdr:ext cx="534377" cy="259045"/>
    <xdr:sp macro="" textlink="">
      <xdr:nvSpPr>
        <xdr:cNvPr id="143" name="テキスト ボックス 142"/>
        <xdr:cNvSpPr txBox="1"/>
      </xdr:nvSpPr>
      <xdr:spPr>
        <a:xfrm>
          <a:off x="2641111" y="995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89334</xdr:rowOff>
    </xdr:from>
    <xdr:to>
      <xdr:col>3</xdr:col>
      <xdr:colOff>3175</xdr:colOff>
      <xdr:row>58</xdr:row>
      <xdr:rowOff>19484</xdr:rowOff>
    </xdr:to>
    <xdr:sp macro="" textlink="">
      <xdr:nvSpPr>
        <xdr:cNvPr id="144" name="円/楕円 143"/>
        <xdr:cNvSpPr/>
      </xdr:nvSpPr>
      <xdr:spPr>
        <a:xfrm>
          <a:off x="1968500" y="98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10611</xdr:rowOff>
    </xdr:from>
    <xdr:ext cx="534377" cy="259045"/>
    <xdr:sp macro="" textlink="">
      <xdr:nvSpPr>
        <xdr:cNvPr id="145" name="テキスト ボックス 144"/>
        <xdr:cNvSpPr txBox="1"/>
      </xdr:nvSpPr>
      <xdr:spPr>
        <a:xfrm>
          <a:off x="1752111" y="99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124516</xdr:rowOff>
    </xdr:from>
    <xdr:to>
      <xdr:col>1</xdr:col>
      <xdr:colOff>485775</xdr:colOff>
      <xdr:row>58</xdr:row>
      <xdr:rowOff>54666</xdr:rowOff>
    </xdr:to>
    <xdr:sp macro="" textlink="">
      <xdr:nvSpPr>
        <xdr:cNvPr id="146" name="円/楕円 145"/>
        <xdr:cNvSpPr/>
      </xdr:nvSpPr>
      <xdr:spPr>
        <a:xfrm>
          <a:off x="1079500" y="98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45793</xdr:rowOff>
    </xdr:from>
    <xdr:ext cx="534377" cy="259045"/>
    <xdr:sp macro="" textlink="">
      <xdr:nvSpPr>
        <xdr:cNvPr id="147" name="テキスト ボックス 146"/>
        <xdr:cNvSpPr txBox="1"/>
      </xdr:nvSpPr>
      <xdr:spPr>
        <a:xfrm>
          <a:off x="863111" y="99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83565</xdr:rowOff>
    </xdr:from>
    <xdr:to>
      <xdr:col>6</xdr:col>
      <xdr:colOff>511175</xdr:colOff>
      <xdr:row>76</xdr:row>
      <xdr:rowOff>91694</xdr:rowOff>
    </xdr:to>
    <xdr:cxnSp macro="">
      <xdr:nvCxnSpPr>
        <xdr:cNvPr id="176" name="直線コネクタ 175"/>
        <xdr:cNvCxnSpPr/>
      </xdr:nvCxnSpPr>
      <xdr:spPr>
        <a:xfrm flipV="1">
          <a:off x="3797300" y="13113765"/>
          <a:ext cx="8382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91694</xdr:rowOff>
    </xdr:from>
    <xdr:to>
      <xdr:col>5</xdr:col>
      <xdr:colOff>358775</xdr:colOff>
      <xdr:row>76</xdr:row>
      <xdr:rowOff>159765</xdr:rowOff>
    </xdr:to>
    <xdr:cxnSp macro="">
      <xdr:nvCxnSpPr>
        <xdr:cNvPr id="179" name="直線コネクタ 178"/>
        <xdr:cNvCxnSpPr/>
      </xdr:nvCxnSpPr>
      <xdr:spPr>
        <a:xfrm flipV="1">
          <a:off x="2908300" y="13121894"/>
          <a:ext cx="889000" cy="6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163449</xdr:rowOff>
    </xdr:from>
    <xdr:to>
      <xdr:col>5</xdr:col>
      <xdr:colOff>409575</xdr:colOff>
      <xdr:row>76</xdr:row>
      <xdr:rowOff>93599</xdr:rowOff>
    </xdr:to>
    <xdr:sp macro="" textlink="">
      <xdr:nvSpPr>
        <xdr:cNvPr id="180" name="フローチャート : 判断 179"/>
        <xdr:cNvSpPr/>
      </xdr:nvSpPr>
      <xdr:spPr>
        <a:xfrm>
          <a:off x="3746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110126</xdr:rowOff>
    </xdr:from>
    <xdr:ext cx="469744" cy="259045"/>
    <xdr:sp macro="" textlink="">
      <xdr:nvSpPr>
        <xdr:cNvPr id="181" name="テキスト ボックス 180"/>
        <xdr:cNvSpPr txBox="1"/>
      </xdr:nvSpPr>
      <xdr:spPr>
        <a:xfrm>
          <a:off x="3562427"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159765</xdr:rowOff>
    </xdr:from>
    <xdr:to>
      <xdr:col>4</xdr:col>
      <xdr:colOff>155575</xdr:colOff>
      <xdr:row>76</xdr:row>
      <xdr:rowOff>169545</xdr:rowOff>
    </xdr:to>
    <xdr:cxnSp macro="">
      <xdr:nvCxnSpPr>
        <xdr:cNvPr id="182" name="直線コネクタ 181"/>
        <xdr:cNvCxnSpPr/>
      </xdr:nvCxnSpPr>
      <xdr:spPr>
        <a:xfrm flipV="1">
          <a:off x="2019300" y="13189965"/>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165988</xdr:rowOff>
    </xdr:from>
    <xdr:to>
      <xdr:col>2</xdr:col>
      <xdr:colOff>638175</xdr:colOff>
      <xdr:row>76</xdr:row>
      <xdr:rowOff>169545</xdr:rowOff>
    </xdr:to>
    <xdr:cxnSp macro="">
      <xdr:nvCxnSpPr>
        <xdr:cNvPr id="185" name="直線コネクタ 184"/>
        <xdr:cNvCxnSpPr/>
      </xdr:nvCxnSpPr>
      <xdr:spPr>
        <a:xfrm>
          <a:off x="1130300" y="13196188"/>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32765</xdr:rowOff>
    </xdr:from>
    <xdr:to>
      <xdr:col>6</xdr:col>
      <xdr:colOff>561975</xdr:colOff>
      <xdr:row>76</xdr:row>
      <xdr:rowOff>134365</xdr:rowOff>
    </xdr:to>
    <xdr:sp macro="" textlink="">
      <xdr:nvSpPr>
        <xdr:cNvPr id="195" name="円/楕円 194"/>
        <xdr:cNvSpPr/>
      </xdr:nvSpPr>
      <xdr:spPr>
        <a:xfrm>
          <a:off x="45847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55643</xdr:rowOff>
    </xdr:from>
    <xdr:ext cx="469744" cy="259045"/>
    <xdr:sp macro="" textlink="">
      <xdr:nvSpPr>
        <xdr:cNvPr id="196" name="維持補修費該当値テキスト"/>
        <xdr:cNvSpPr txBox="1"/>
      </xdr:nvSpPr>
      <xdr:spPr>
        <a:xfrm>
          <a:off x="4686300" y="1291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40894</xdr:rowOff>
    </xdr:from>
    <xdr:to>
      <xdr:col>5</xdr:col>
      <xdr:colOff>409575</xdr:colOff>
      <xdr:row>76</xdr:row>
      <xdr:rowOff>142494</xdr:rowOff>
    </xdr:to>
    <xdr:sp macro="" textlink="">
      <xdr:nvSpPr>
        <xdr:cNvPr id="197" name="円/楕円 196"/>
        <xdr:cNvSpPr/>
      </xdr:nvSpPr>
      <xdr:spPr>
        <a:xfrm>
          <a:off x="3746500" y="130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133621</xdr:rowOff>
    </xdr:from>
    <xdr:ext cx="469744" cy="259045"/>
    <xdr:sp macro="" textlink="">
      <xdr:nvSpPr>
        <xdr:cNvPr id="198" name="テキスト ボックス 197"/>
        <xdr:cNvSpPr txBox="1"/>
      </xdr:nvSpPr>
      <xdr:spPr>
        <a:xfrm>
          <a:off x="3562427" y="131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108965</xdr:rowOff>
    </xdr:from>
    <xdr:to>
      <xdr:col>4</xdr:col>
      <xdr:colOff>206375</xdr:colOff>
      <xdr:row>77</xdr:row>
      <xdr:rowOff>39115</xdr:rowOff>
    </xdr:to>
    <xdr:sp macro="" textlink="">
      <xdr:nvSpPr>
        <xdr:cNvPr id="199" name="円/楕円 198"/>
        <xdr:cNvSpPr/>
      </xdr:nvSpPr>
      <xdr:spPr>
        <a:xfrm>
          <a:off x="2857500" y="131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30242</xdr:rowOff>
    </xdr:from>
    <xdr:ext cx="469744" cy="259045"/>
    <xdr:sp macro="" textlink="">
      <xdr:nvSpPr>
        <xdr:cNvPr id="200" name="テキスト ボックス 199"/>
        <xdr:cNvSpPr txBox="1"/>
      </xdr:nvSpPr>
      <xdr:spPr>
        <a:xfrm>
          <a:off x="2673427" y="1323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118745</xdr:rowOff>
    </xdr:from>
    <xdr:to>
      <xdr:col>3</xdr:col>
      <xdr:colOff>3175</xdr:colOff>
      <xdr:row>77</xdr:row>
      <xdr:rowOff>48895</xdr:rowOff>
    </xdr:to>
    <xdr:sp macro="" textlink="">
      <xdr:nvSpPr>
        <xdr:cNvPr id="201" name="円/楕円 200"/>
        <xdr:cNvSpPr/>
      </xdr:nvSpPr>
      <xdr:spPr>
        <a:xfrm>
          <a:off x="1968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40022</xdr:rowOff>
    </xdr:from>
    <xdr:ext cx="469744" cy="259045"/>
    <xdr:sp macro="" textlink="">
      <xdr:nvSpPr>
        <xdr:cNvPr id="202" name="テキスト ボックス 201"/>
        <xdr:cNvSpPr txBox="1"/>
      </xdr:nvSpPr>
      <xdr:spPr>
        <a:xfrm>
          <a:off x="1784427"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115188</xdr:rowOff>
    </xdr:from>
    <xdr:to>
      <xdr:col>1</xdr:col>
      <xdr:colOff>485775</xdr:colOff>
      <xdr:row>77</xdr:row>
      <xdr:rowOff>45338</xdr:rowOff>
    </xdr:to>
    <xdr:sp macro="" textlink="">
      <xdr:nvSpPr>
        <xdr:cNvPr id="203" name="円/楕円 202"/>
        <xdr:cNvSpPr/>
      </xdr:nvSpPr>
      <xdr:spPr>
        <a:xfrm>
          <a:off x="1079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36465</xdr:rowOff>
    </xdr:from>
    <xdr:ext cx="469744" cy="259045"/>
    <xdr:sp macro="" textlink="">
      <xdr:nvSpPr>
        <xdr:cNvPr id="204" name="テキスト ボックス 203"/>
        <xdr:cNvSpPr txBox="1"/>
      </xdr:nvSpPr>
      <xdr:spPr>
        <a:xfrm>
          <a:off x="895427" y="132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15684</xdr:rowOff>
    </xdr:from>
    <xdr:to>
      <xdr:col>6</xdr:col>
      <xdr:colOff>511175</xdr:colOff>
      <xdr:row>95</xdr:row>
      <xdr:rowOff>111494</xdr:rowOff>
    </xdr:to>
    <xdr:cxnSp macro="">
      <xdr:nvCxnSpPr>
        <xdr:cNvPr id="234" name="直線コネクタ 233"/>
        <xdr:cNvCxnSpPr/>
      </xdr:nvCxnSpPr>
      <xdr:spPr>
        <a:xfrm flipV="1">
          <a:off x="3797300" y="16303434"/>
          <a:ext cx="8382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111494</xdr:rowOff>
    </xdr:from>
    <xdr:to>
      <xdr:col>5</xdr:col>
      <xdr:colOff>358775</xdr:colOff>
      <xdr:row>96</xdr:row>
      <xdr:rowOff>33007</xdr:rowOff>
    </xdr:to>
    <xdr:cxnSp macro="">
      <xdr:nvCxnSpPr>
        <xdr:cNvPr id="237" name="直線コネクタ 236"/>
        <xdr:cNvCxnSpPr/>
      </xdr:nvCxnSpPr>
      <xdr:spPr>
        <a:xfrm flipV="1">
          <a:off x="2908300" y="16399244"/>
          <a:ext cx="8890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135762</xdr:rowOff>
    </xdr:from>
    <xdr:to>
      <xdr:col>5</xdr:col>
      <xdr:colOff>409575</xdr:colOff>
      <xdr:row>96</xdr:row>
      <xdr:rowOff>65912</xdr:rowOff>
    </xdr:to>
    <xdr:sp macro="" textlink="">
      <xdr:nvSpPr>
        <xdr:cNvPr id="238" name="フローチャート : 判断 237"/>
        <xdr:cNvSpPr/>
      </xdr:nvSpPr>
      <xdr:spPr>
        <a:xfrm>
          <a:off x="3746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57039</xdr:rowOff>
    </xdr:from>
    <xdr:ext cx="599010" cy="259045"/>
    <xdr:sp macro="" textlink="">
      <xdr:nvSpPr>
        <xdr:cNvPr id="239" name="テキスト ボックス 238"/>
        <xdr:cNvSpPr txBox="1"/>
      </xdr:nvSpPr>
      <xdr:spPr>
        <a:xfrm>
          <a:off x="3497794"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33007</xdr:rowOff>
    </xdr:from>
    <xdr:to>
      <xdr:col>4</xdr:col>
      <xdr:colOff>155575</xdr:colOff>
      <xdr:row>96</xdr:row>
      <xdr:rowOff>158838</xdr:rowOff>
    </xdr:to>
    <xdr:cxnSp macro="">
      <xdr:nvCxnSpPr>
        <xdr:cNvPr id="240" name="直線コネクタ 239"/>
        <xdr:cNvCxnSpPr/>
      </xdr:nvCxnSpPr>
      <xdr:spPr>
        <a:xfrm flipV="1">
          <a:off x="2019300" y="16492207"/>
          <a:ext cx="889000" cy="1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158838</xdr:rowOff>
    </xdr:from>
    <xdr:to>
      <xdr:col>2</xdr:col>
      <xdr:colOff>638175</xdr:colOff>
      <xdr:row>97</xdr:row>
      <xdr:rowOff>17793</xdr:rowOff>
    </xdr:to>
    <xdr:cxnSp macro="">
      <xdr:nvCxnSpPr>
        <xdr:cNvPr id="243" name="直線コネクタ 242"/>
        <xdr:cNvCxnSpPr/>
      </xdr:nvCxnSpPr>
      <xdr:spPr>
        <a:xfrm flipV="1">
          <a:off x="1130300" y="16618038"/>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136334</xdr:rowOff>
    </xdr:from>
    <xdr:to>
      <xdr:col>6</xdr:col>
      <xdr:colOff>561975</xdr:colOff>
      <xdr:row>95</xdr:row>
      <xdr:rowOff>66484</xdr:rowOff>
    </xdr:to>
    <xdr:sp macro="" textlink="">
      <xdr:nvSpPr>
        <xdr:cNvPr id="253" name="円/楕円 252"/>
        <xdr:cNvSpPr/>
      </xdr:nvSpPr>
      <xdr:spPr>
        <a:xfrm>
          <a:off x="4584700" y="162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159211</xdr:rowOff>
    </xdr:from>
    <xdr:ext cx="599010" cy="259045"/>
    <xdr:sp macro="" textlink="">
      <xdr:nvSpPr>
        <xdr:cNvPr id="254" name="扶助費該当値テキスト"/>
        <xdr:cNvSpPr txBox="1"/>
      </xdr:nvSpPr>
      <xdr:spPr>
        <a:xfrm>
          <a:off x="4686300" y="1610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60694</xdr:rowOff>
    </xdr:from>
    <xdr:to>
      <xdr:col>5</xdr:col>
      <xdr:colOff>409575</xdr:colOff>
      <xdr:row>95</xdr:row>
      <xdr:rowOff>162294</xdr:rowOff>
    </xdr:to>
    <xdr:sp macro="" textlink="">
      <xdr:nvSpPr>
        <xdr:cNvPr id="255" name="円/楕円 254"/>
        <xdr:cNvSpPr/>
      </xdr:nvSpPr>
      <xdr:spPr>
        <a:xfrm>
          <a:off x="3746500" y="16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7371</xdr:rowOff>
    </xdr:from>
    <xdr:ext cx="599010" cy="259045"/>
    <xdr:sp macro="" textlink="">
      <xdr:nvSpPr>
        <xdr:cNvPr id="256" name="テキスト ボックス 255"/>
        <xdr:cNvSpPr txBox="1"/>
      </xdr:nvSpPr>
      <xdr:spPr>
        <a:xfrm>
          <a:off x="3497794" y="1612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108,721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153657</xdr:rowOff>
    </xdr:from>
    <xdr:to>
      <xdr:col>4</xdr:col>
      <xdr:colOff>206375</xdr:colOff>
      <xdr:row>96</xdr:row>
      <xdr:rowOff>83807</xdr:rowOff>
    </xdr:to>
    <xdr:sp macro="" textlink="">
      <xdr:nvSpPr>
        <xdr:cNvPr id="257" name="円/楕円 256"/>
        <xdr:cNvSpPr/>
      </xdr:nvSpPr>
      <xdr:spPr>
        <a:xfrm>
          <a:off x="2857500" y="1644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100334</xdr:rowOff>
    </xdr:from>
    <xdr:ext cx="599010" cy="259045"/>
    <xdr:sp macro="" textlink="">
      <xdr:nvSpPr>
        <xdr:cNvPr id="258" name="テキスト ボックス 257"/>
        <xdr:cNvSpPr txBox="1"/>
      </xdr:nvSpPr>
      <xdr:spPr>
        <a:xfrm>
          <a:off x="2608794" y="1621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108038</xdr:rowOff>
    </xdr:from>
    <xdr:to>
      <xdr:col>3</xdr:col>
      <xdr:colOff>3175</xdr:colOff>
      <xdr:row>97</xdr:row>
      <xdr:rowOff>38188</xdr:rowOff>
    </xdr:to>
    <xdr:sp macro="" textlink="">
      <xdr:nvSpPr>
        <xdr:cNvPr id="259" name="円/楕円 258"/>
        <xdr:cNvSpPr/>
      </xdr:nvSpPr>
      <xdr:spPr>
        <a:xfrm>
          <a:off x="1968500" y="1656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54715</xdr:rowOff>
    </xdr:from>
    <xdr:ext cx="534377" cy="259045"/>
    <xdr:sp macro="" textlink="">
      <xdr:nvSpPr>
        <xdr:cNvPr id="260" name="テキスト ボックス 259"/>
        <xdr:cNvSpPr txBox="1"/>
      </xdr:nvSpPr>
      <xdr:spPr>
        <a:xfrm>
          <a:off x="1752111" y="1634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138443</xdr:rowOff>
    </xdr:from>
    <xdr:to>
      <xdr:col>1</xdr:col>
      <xdr:colOff>485775</xdr:colOff>
      <xdr:row>97</xdr:row>
      <xdr:rowOff>68593</xdr:rowOff>
    </xdr:to>
    <xdr:sp macro="" textlink="">
      <xdr:nvSpPr>
        <xdr:cNvPr id="261" name="円/楕円 260"/>
        <xdr:cNvSpPr/>
      </xdr:nvSpPr>
      <xdr:spPr>
        <a:xfrm>
          <a:off x="1079500" y="165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85120</xdr:rowOff>
    </xdr:from>
    <xdr:ext cx="534377" cy="259045"/>
    <xdr:sp macro="" textlink="">
      <xdr:nvSpPr>
        <xdr:cNvPr id="262" name="テキスト ボックス 261"/>
        <xdr:cNvSpPr txBox="1"/>
      </xdr:nvSpPr>
      <xdr:spPr>
        <a:xfrm>
          <a:off x="863111" y="163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154582</xdr:rowOff>
    </xdr:from>
    <xdr:to>
      <xdr:col>15</xdr:col>
      <xdr:colOff>180975</xdr:colOff>
      <xdr:row>36</xdr:row>
      <xdr:rowOff>14313</xdr:rowOff>
    </xdr:to>
    <xdr:cxnSp macro="">
      <xdr:nvCxnSpPr>
        <xdr:cNvPr id="289" name="直線コネクタ 288"/>
        <xdr:cNvCxnSpPr/>
      </xdr:nvCxnSpPr>
      <xdr:spPr>
        <a:xfrm flipV="1">
          <a:off x="9639300" y="6155332"/>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14313</xdr:rowOff>
    </xdr:from>
    <xdr:to>
      <xdr:col>14</xdr:col>
      <xdr:colOff>28575</xdr:colOff>
      <xdr:row>36</xdr:row>
      <xdr:rowOff>92334</xdr:rowOff>
    </xdr:to>
    <xdr:cxnSp macro="">
      <xdr:nvCxnSpPr>
        <xdr:cNvPr id="292" name="直線コネクタ 291"/>
        <xdr:cNvCxnSpPr/>
      </xdr:nvCxnSpPr>
      <xdr:spPr>
        <a:xfrm flipV="1">
          <a:off x="8750300" y="6186513"/>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4135</xdr:rowOff>
    </xdr:from>
    <xdr:to>
      <xdr:col>14</xdr:col>
      <xdr:colOff>79375</xdr:colOff>
      <xdr:row>33</xdr:row>
      <xdr:rowOff>105735</xdr:rowOff>
    </xdr:to>
    <xdr:sp macro="" textlink="">
      <xdr:nvSpPr>
        <xdr:cNvPr id="293" name="フローチャート : 判断 292"/>
        <xdr:cNvSpPr/>
      </xdr:nvSpPr>
      <xdr:spPr>
        <a:xfrm>
          <a:off x="9588500" y="566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122262</xdr:rowOff>
    </xdr:from>
    <xdr:ext cx="534377" cy="259045"/>
    <xdr:sp macro="" textlink="">
      <xdr:nvSpPr>
        <xdr:cNvPr id="294" name="テキスト ボックス 293"/>
        <xdr:cNvSpPr txBox="1"/>
      </xdr:nvSpPr>
      <xdr:spPr>
        <a:xfrm>
          <a:off x="9372111" y="54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74275</xdr:rowOff>
    </xdr:from>
    <xdr:to>
      <xdr:col>12</xdr:col>
      <xdr:colOff>511175</xdr:colOff>
      <xdr:row>36</xdr:row>
      <xdr:rowOff>92334</xdr:rowOff>
    </xdr:to>
    <xdr:cxnSp macro="">
      <xdr:nvCxnSpPr>
        <xdr:cNvPr id="295" name="直線コネクタ 294"/>
        <xdr:cNvCxnSpPr/>
      </xdr:nvCxnSpPr>
      <xdr:spPr>
        <a:xfrm>
          <a:off x="7861300" y="624647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74275</xdr:rowOff>
    </xdr:from>
    <xdr:to>
      <xdr:col>11</xdr:col>
      <xdr:colOff>307975</xdr:colOff>
      <xdr:row>36</xdr:row>
      <xdr:rowOff>78092</xdr:rowOff>
    </xdr:to>
    <xdr:cxnSp macro="">
      <xdr:nvCxnSpPr>
        <xdr:cNvPr id="298" name="直線コネクタ 297"/>
        <xdr:cNvCxnSpPr/>
      </xdr:nvCxnSpPr>
      <xdr:spPr>
        <a:xfrm flipV="1">
          <a:off x="6972300" y="6246475"/>
          <a:ext cx="8890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103782</xdr:rowOff>
    </xdr:from>
    <xdr:to>
      <xdr:col>15</xdr:col>
      <xdr:colOff>231775</xdr:colOff>
      <xdr:row>36</xdr:row>
      <xdr:rowOff>33932</xdr:rowOff>
    </xdr:to>
    <xdr:sp macro="" textlink="">
      <xdr:nvSpPr>
        <xdr:cNvPr id="308" name="円/楕円 307"/>
        <xdr:cNvSpPr/>
      </xdr:nvSpPr>
      <xdr:spPr>
        <a:xfrm>
          <a:off x="10426700" y="610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82209</xdr:rowOff>
    </xdr:from>
    <xdr:ext cx="534377" cy="259045"/>
    <xdr:sp macro="" textlink="">
      <xdr:nvSpPr>
        <xdr:cNvPr id="309" name="補助費等該当値テキスト"/>
        <xdr:cNvSpPr txBox="1"/>
      </xdr:nvSpPr>
      <xdr:spPr>
        <a:xfrm>
          <a:off x="10528300" y="60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21,849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134963</xdr:rowOff>
    </xdr:from>
    <xdr:to>
      <xdr:col>14</xdr:col>
      <xdr:colOff>79375</xdr:colOff>
      <xdr:row>36</xdr:row>
      <xdr:rowOff>65113</xdr:rowOff>
    </xdr:to>
    <xdr:sp macro="" textlink="">
      <xdr:nvSpPr>
        <xdr:cNvPr id="310" name="円/楕円 309"/>
        <xdr:cNvSpPr/>
      </xdr:nvSpPr>
      <xdr:spPr>
        <a:xfrm>
          <a:off x="9588500" y="61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56240</xdr:rowOff>
    </xdr:from>
    <xdr:ext cx="534377" cy="259045"/>
    <xdr:sp macro="" textlink="">
      <xdr:nvSpPr>
        <xdr:cNvPr id="311" name="テキスト ボックス 310"/>
        <xdr:cNvSpPr txBox="1"/>
      </xdr:nvSpPr>
      <xdr:spPr>
        <a:xfrm>
          <a:off x="9372111" y="62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41534</xdr:rowOff>
    </xdr:from>
    <xdr:to>
      <xdr:col>12</xdr:col>
      <xdr:colOff>561975</xdr:colOff>
      <xdr:row>36</xdr:row>
      <xdr:rowOff>143134</xdr:rowOff>
    </xdr:to>
    <xdr:sp macro="" textlink="">
      <xdr:nvSpPr>
        <xdr:cNvPr id="312" name="円/楕円 311"/>
        <xdr:cNvSpPr/>
      </xdr:nvSpPr>
      <xdr:spPr>
        <a:xfrm>
          <a:off x="8699500" y="62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134261</xdr:rowOff>
    </xdr:from>
    <xdr:ext cx="534377" cy="259045"/>
    <xdr:sp macro="" textlink="">
      <xdr:nvSpPr>
        <xdr:cNvPr id="313" name="テキスト ボックス 312"/>
        <xdr:cNvSpPr txBox="1"/>
      </xdr:nvSpPr>
      <xdr:spPr>
        <a:xfrm>
          <a:off x="8483111" y="63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23475</xdr:rowOff>
    </xdr:from>
    <xdr:to>
      <xdr:col>11</xdr:col>
      <xdr:colOff>358775</xdr:colOff>
      <xdr:row>36</xdr:row>
      <xdr:rowOff>125075</xdr:rowOff>
    </xdr:to>
    <xdr:sp macro="" textlink="">
      <xdr:nvSpPr>
        <xdr:cNvPr id="314" name="円/楕円 313"/>
        <xdr:cNvSpPr/>
      </xdr:nvSpPr>
      <xdr:spPr>
        <a:xfrm>
          <a:off x="7810500" y="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116202</xdr:rowOff>
    </xdr:from>
    <xdr:ext cx="534377" cy="259045"/>
    <xdr:sp macro="" textlink="">
      <xdr:nvSpPr>
        <xdr:cNvPr id="315" name="テキスト ボックス 314"/>
        <xdr:cNvSpPr txBox="1"/>
      </xdr:nvSpPr>
      <xdr:spPr>
        <a:xfrm>
          <a:off x="7594111" y="62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27292</xdr:rowOff>
    </xdr:from>
    <xdr:to>
      <xdr:col>10</xdr:col>
      <xdr:colOff>155575</xdr:colOff>
      <xdr:row>36</xdr:row>
      <xdr:rowOff>128892</xdr:rowOff>
    </xdr:to>
    <xdr:sp macro="" textlink="">
      <xdr:nvSpPr>
        <xdr:cNvPr id="316" name="円/楕円 315"/>
        <xdr:cNvSpPr/>
      </xdr:nvSpPr>
      <xdr:spPr>
        <a:xfrm>
          <a:off x="6921500" y="61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120019</xdr:rowOff>
    </xdr:from>
    <xdr:ext cx="534377" cy="259045"/>
    <xdr:sp macro="" textlink="">
      <xdr:nvSpPr>
        <xdr:cNvPr id="317" name="テキスト ボックス 316"/>
        <xdr:cNvSpPr txBox="1"/>
      </xdr:nvSpPr>
      <xdr:spPr>
        <a:xfrm>
          <a:off x="6705111" y="62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77532</xdr:rowOff>
    </xdr:from>
    <xdr:to>
      <xdr:col>15</xdr:col>
      <xdr:colOff>180975</xdr:colOff>
      <xdr:row>54</xdr:row>
      <xdr:rowOff>146950</xdr:rowOff>
    </xdr:to>
    <xdr:cxnSp macro="">
      <xdr:nvCxnSpPr>
        <xdr:cNvPr id="348" name="直線コネクタ 347"/>
        <xdr:cNvCxnSpPr/>
      </xdr:nvCxnSpPr>
      <xdr:spPr>
        <a:xfrm>
          <a:off x="9639300" y="9335832"/>
          <a:ext cx="8382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49"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122196</xdr:rowOff>
    </xdr:from>
    <xdr:to>
      <xdr:col>14</xdr:col>
      <xdr:colOff>28575</xdr:colOff>
      <xdr:row>54</xdr:row>
      <xdr:rowOff>77532</xdr:rowOff>
    </xdr:to>
    <xdr:cxnSp macro="">
      <xdr:nvCxnSpPr>
        <xdr:cNvPr id="351" name="直線コネクタ 350"/>
        <xdr:cNvCxnSpPr/>
      </xdr:nvCxnSpPr>
      <xdr:spPr>
        <a:xfrm>
          <a:off x="8750300" y="9209046"/>
          <a:ext cx="889000" cy="12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101952</xdr:rowOff>
    </xdr:from>
    <xdr:to>
      <xdr:col>14</xdr:col>
      <xdr:colOff>79375</xdr:colOff>
      <xdr:row>56</xdr:row>
      <xdr:rowOff>32102</xdr:rowOff>
    </xdr:to>
    <xdr:sp macro="" textlink="">
      <xdr:nvSpPr>
        <xdr:cNvPr id="352" name="フローチャート : 判断 351"/>
        <xdr:cNvSpPr/>
      </xdr:nvSpPr>
      <xdr:spPr>
        <a:xfrm>
          <a:off x="9588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23229</xdr:rowOff>
    </xdr:from>
    <xdr:ext cx="534377" cy="259045"/>
    <xdr:sp macro="" textlink="">
      <xdr:nvSpPr>
        <xdr:cNvPr id="353" name="テキスト ボックス 352"/>
        <xdr:cNvSpPr txBox="1"/>
      </xdr:nvSpPr>
      <xdr:spPr>
        <a:xfrm>
          <a:off x="9372111" y="962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122196</xdr:rowOff>
    </xdr:from>
    <xdr:to>
      <xdr:col>12</xdr:col>
      <xdr:colOff>511175</xdr:colOff>
      <xdr:row>54</xdr:row>
      <xdr:rowOff>17747</xdr:rowOff>
    </xdr:to>
    <xdr:cxnSp macro="">
      <xdr:nvCxnSpPr>
        <xdr:cNvPr id="354" name="直線コネクタ 353"/>
        <xdr:cNvCxnSpPr/>
      </xdr:nvCxnSpPr>
      <xdr:spPr>
        <a:xfrm flipV="1">
          <a:off x="7861300" y="9209046"/>
          <a:ext cx="889000" cy="6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71627</xdr:rowOff>
    </xdr:from>
    <xdr:ext cx="534377" cy="259045"/>
    <xdr:sp macro="" textlink="">
      <xdr:nvSpPr>
        <xdr:cNvPr id="356" name="テキスト ボックス 355"/>
        <xdr:cNvSpPr txBox="1"/>
      </xdr:nvSpPr>
      <xdr:spPr>
        <a:xfrm>
          <a:off x="8483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17747</xdr:rowOff>
    </xdr:from>
    <xdr:to>
      <xdr:col>11</xdr:col>
      <xdr:colOff>307975</xdr:colOff>
      <xdr:row>54</xdr:row>
      <xdr:rowOff>84596</xdr:rowOff>
    </xdr:to>
    <xdr:cxnSp macro="">
      <xdr:nvCxnSpPr>
        <xdr:cNvPr id="357" name="直線コネクタ 356"/>
        <xdr:cNvCxnSpPr/>
      </xdr:nvCxnSpPr>
      <xdr:spPr>
        <a:xfrm flipV="1">
          <a:off x="6972300" y="9276047"/>
          <a:ext cx="8890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10253</xdr:rowOff>
    </xdr:from>
    <xdr:ext cx="534377" cy="259045"/>
    <xdr:sp macro="" textlink="">
      <xdr:nvSpPr>
        <xdr:cNvPr id="361" name="テキスト ボックス 360"/>
        <xdr:cNvSpPr txBox="1"/>
      </xdr:nvSpPr>
      <xdr:spPr>
        <a:xfrm>
          <a:off x="6705111" y="97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96150</xdr:rowOff>
    </xdr:from>
    <xdr:to>
      <xdr:col>15</xdr:col>
      <xdr:colOff>231775</xdr:colOff>
      <xdr:row>55</xdr:row>
      <xdr:rowOff>26300</xdr:rowOff>
    </xdr:to>
    <xdr:sp macro="" textlink="">
      <xdr:nvSpPr>
        <xdr:cNvPr id="367" name="円/楕円 366"/>
        <xdr:cNvSpPr/>
      </xdr:nvSpPr>
      <xdr:spPr>
        <a:xfrm>
          <a:off x="10426700" y="93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119027</xdr:rowOff>
    </xdr:from>
    <xdr:ext cx="534377" cy="259045"/>
    <xdr:sp macro="" textlink="">
      <xdr:nvSpPr>
        <xdr:cNvPr id="368" name="普通建設事業費該当値テキスト"/>
        <xdr:cNvSpPr txBox="1"/>
      </xdr:nvSpPr>
      <xdr:spPr>
        <a:xfrm>
          <a:off x="10528300" y="92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74,334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26732</xdr:rowOff>
    </xdr:from>
    <xdr:to>
      <xdr:col>14</xdr:col>
      <xdr:colOff>79375</xdr:colOff>
      <xdr:row>54</xdr:row>
      <xdr:rowOff>128332</xdr:rowOff>
    </xdr:to>
    <xdr:sp macro="" textlink="">
      <xdr:nvSpPr>
        <xdr:cNvPr id="369" name="円/楕円 368"/>
        <xdr:cNvSpPr/>
      </xdr:nvSpPr>
      <xdr:spPr>
        <a:xfrm>
          <a:off x="9588500" y="92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144859</xdr:rowOff>
    </xdr:from>
    <xdr:ext cx="534377" cy="259045"/>
    <xdr:sp macro="" textlink="">
      <xdr:nvSpPr>
        <xdr:cNvPr id="370" name="テキスト ボックス 369"/>
        <xdr:cNvSpPr txBox="1"/>
      </xdr:nvSpPr>
      <xdr:spPr>
        <a:xfrm>
          <a:off x="9372111" y="90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71396</xdr:rowOff>
    </xdr:from>
    <xdr:to>
      <xdr:col>12</xdr:col>
      <xdr:colOff>561975</xdr:colOff>
      <xdr:row>54</xdr:row>
      <xdr:rowOff>1546</xdr:rowOff>
    </xdr:to>
    <xdr:sp macro="" textlink="">
      <xdr:nvSpPr>
        <xdr:cNvPr id="371" name="円/楕円 370"/>
        <xdr:cNvSpPr/>
      </xdr:nvSpPr>
      <xdr:spPr>
        <a:xfrm>
          <a:off x="8699500" y="91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18073</xdr:rowOff>
    </xdr:from>
    <xdr:ext cx="534377" cy="259045"/>
    <xdr:sp macro="" textlink="">
      <xdr:nvSpPr>
        <xdr:cNvPr id="372" name="テキスト ボックス 371"/>
        <xdr:cNvSpPr txBox="1"/>
      </xdr:nvSpPr>
      <xdr:spPr>
        <a:xfrm>
          <a:off x="8483111" y="89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138397</xdr:rowOff>
    </xdr:from>
    <xdr:to>
      <xdr:col>11</xdr:col>
      <xdr:colOff>358775</xdr:colOff>
      <xdr:row>54</xdr:row>
      <xdr:rowOff>68547</xdr:rowOff>
    </xdr:to>
    <xdr:sp macro="" textlink="">
      <xdr:nvSpPr>
        <xdr:cNvPr id="373" name="円/楕円 372"/>
        <xdr:cNvSpPr/>
      </xdr:nvSpPr>
      <xdr:spPr>
        <a:xfrm>
          <a:off x="7810500" y="92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85074</xdr:rowOff>
    </xdr:from>
    <xdr:ext cx="534377" cy="259045"/>
    <xdr:sp macro="" textlink="">
      <xdr:nvSpPr>
        <xdr:cNvPr id="374" name="テキスト ボックス 373"/>
        <xdr:cNvSpPr txBox="1"/>
      </xdr:nvSpPr>
      <xdr:spPr>
        <a:xfrm>
          <a:off x="7594111" y="90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86,203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33796</xdr:rowOff>
    </xdr:from>
    <xdr:to>
      <xdr:col>10</xdr:col>
      <xdr:colOff>155575</xdr:colOff>
      <xdr:row>54</xdr:row>
      <xdr:rowOff>135396</xdr:rowOff>
    </xdr:to>
    <xdr:sp macro="" textlink="">
      <xdr:nvSpPr>
        <xdr:cNvPr id="375" name="円/楕円 374"/>
        <xdr:cNvSpPr/>
      </xdr:nvSpPr>
      <xdr:spPr>
        <a:xfrm>
          <a:off x="6921500" y="929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151923</xdr:rowOff>
    </xdr:from>
    <xdr:ext cx="534377" cy="259045"/>
    <xdr:sp macro="" textlink="">
      <xdr:nvSpPr>
        <xdr:cNvPr id="376" name="テキスト ボックス 375"/>
        <xdr:cNvSpPr txBox="1"/>
      </xdr:nvSpPr>
      <xdr:spPr>
        <a:xfrm>
          <a:off x="6705111" y="90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15075</xdr:rowOff>
    </xdr:from>
    <xdr:to>
      <xdr:col>15</xdr:col>
      <xdr:colOff>180975</xdr:colOff>
      <xdr:row>70</xdr:row>
      <xdr:rowOff>90932</xdr:rowOff>
    </xdr:to>
    <xdr:cxnSp macro="">
      <xdr:nvCxnSpPr>
        <xdr:cNvPr id="405" name="直線コネクタ 404"/>
        <xdr:cNvCxnSpPr/>
      </xdr:nvCxnSpPr>
      <xdr:spPr>
        <a:xfrm>
          <a:off x="9639300" y="12016575"/>
          <a:ext cx="8382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15075</xdr:rowOff>
    </xdr:from>
    <xdr:to>
      <xdr:col>14</xdr:col>
      <xdr:colOff>28575</xdr:colOff>
      <xdr:row>71</xdr:row>
      <xdr:rowOff>43231</xdr:rowOff>
    </xdr:to>
    <xdr:cxnSp macro="">
      <xdr:nvCxnSpPr>
        <xdr:cNvPr id="408" name="直線コネクタ 407"/>
        <xdr:cNvCxnSpPr/>
      </xdr:nvCxnSpPr>
      <xdr:spPr>
        <a:xfrm flipV="1">
          <a:off x="8750300" y="12016575"/>
          <a:ext cx="889000" cy="19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09" name="フローチャート : 判断 408"/>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87901</xdr:rowOff>
    </xdr:from>
    <xdr:ext cx="534377" cy="259045"/>
    <xdr:sp macro="" textlink="">
      <xdr:nvSpPr>
        <xdr:cNvPr id="410" name="テキスト ボックス 409"/>
        <xdr:cNvSpPr txBox="1"/>
      </xdr:nvSpPr>
      <xdr:spPr>
        <a:xfrm>
          <a:off x="9372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133621</xdr:rowOff>
    </xdr:from>
    <xdr:ext cx="534377" cy="259045"/>
    <xdr:sp macro="" textlink="">
      <xdr:nvSpPr>
        <xdr:cNvPr id="412" name="テキスト ボックス 411"/>
        <xdr:cNvSpPr txBox="1"/>
      </xdr:nvSpPr>
      <xdr:spPr>
        <a:xfrm>
          <a:off x="8483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40132</xdr:rowOff>
    </xdr:from>
    <xdr:to>
      <xdr:col>15</xdr:col>
      <xdr:colOff>231775</xdr:colOff>
      <xdr:row>70</xdr:row>
      <xdr:rowOff>141732</xdr:rowOff>
    </xdr:to>
    <xdr:sp macro="" textlink="">
      <xdr:nvSpPr>
        <xdr:cNvPr id="418" name="円/楕円 417"/>
        <xdr:cNvSpPr/>
      </xdr:nvSpPr>
      <xdr:spPr>
        <a:xfrm>
          <a:off x="10426700" y="120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164609</xdr:rowOff>
    </xdr:from>
    <xdr:ext cx="534377" cy="259045"/>
    <xdr:sp macro="" textlink="">
      <xdr:nvSpPr>
        <xdr:cNvPr id="419" name="普通建設事業費 （ うち新規整備　）該当値テキスト"/>
        <xdr:cNvSpPr txBox="1"/>
      </xdr:nvSpPr>
      <xdr:spPr>
        <a:xfrm>
          <a:off x="10528300" y="1199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39,280</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135725</xdr:rowOff>
    </xdr:from>
    <xdr:to>
      <xdr:col>14</xdr:col>
      <xdr:colOff>79375</xdr:colOff>
      <xdr:row>70</xdr:row>
      <xdr:rowOff>65875</xdr:rowOff>
    </xdr:to>
    <xdr:sp macro="" textlink="">
      <xdr:nvSpPr>
        <xdr:cNvPr id="420" name="円/楕円 419"/>
        <xdr:cNvSpPr/>
      </xdr:nvSpPr>
      <xdr:spPr>
        <a:xfrm>
          <a:off x="9588500" y="119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82402</xdr:rowOff>
    </xdr:from>
    <xdr:ext cx="534377" cy="259045"/>
    <xdr:sp macro="" textlink="">
      <xdr:nvSpPr>
        <xdr:cNvPr id="421" name="テキスト ボックス 420"/>
        <xdr:cNvSpPr txBox="1"/>
      </xdr:nvSpPr>
      <xdr:spPr>
        <a:xfrm>
          <a:off x="9372111" y="117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41,271</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163881</xdr:rowOff>
    </xdr:from>
    <xdr:to>
      <xdr:col>12</xdr:col>
      <xdr:colOff>561975</xdr:colOff>
      <xdr:row>71</xdr:row>
      <xdr:rowOff>94031</xdr:rowOff>
    </xdr:to>
    <xdr:sp macro="" textlink="">
      <xdr:nvSpPr>
        <xdr:cNvPr id="422" name="円/楕円 421"/>
        <xdr:cNvSpPr/>
      </xdr:nvSpPr>
      <xdr:spPr>
        <a:xfrm>
          <a:off x="8699500" y="121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110558</xdr:rowOff>
    </xdr:from>
    <xdr:ext cx="534377" cy="259045"/>
    <xdr:sp macro="" textlink="">
      <xdr:nvSpPr>
        <xdr:cNvPr id="423" name="テキスト ボックス 422"/>
        <xdr:cNvSpPr txBox="1"/>
      </xdr:nvSpPr>
      <xdr:spPr>
        <a:xfrm>
          <a:off x="8483111" y="1194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131127</xdr:rowOff>
    </xdr:from>
    <xdr:to>
      <xdr:col>15</xdr:col>
      <xdr:colOff>180975</xdr:colOff>
      <xdr:row>97</xdr:row>
      <xdr:rowOff>137477</xdr:rowOff>
    </xdr:to>
    <xdr:cxnSp macro="">
      <xdr:nvCxnSpPr>
        <xdr:cNvPr id="452" name="直線コネクタ 451"/>
        <xdr:cNvCxnSpPr/>
      </xdr:nvCxnSpPr>
      <xdr:spPr>
        <a:xfrm flipV="1">
          <a:off x="9639300" y="1676177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131966</xdr:rowOff>
    </xdr:from>
    <xdr:to>
      <xdr:col>14</xdr:col>
      <xdr:colOff>28575</xdr:colOff>
      <xdr:row>97</xdr:row>
      <xdr:rowOff>137477</xdr:rowOff>
    </xdr:to>
    <xdr:cxnSp macro="">
      <xdr:nvCxnSpPr>
        <xdr:cNvPr id="455" name="直線コネクタ 454"/>
        <xdr:cNvCxnSpPr/>
      </xdr:nvCxnSpPr>
      <xdr:spPr>
        <a:xfrm>
          <a:off x="8750300" y="16762616"/>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51422</xdr:rowOff>
    </xdr:from>
    <xdr:to>
      <xdr:col>14</xdr:col>
      <xdr:colOff>79375</xdr:colOff>
      <xdr:row>97</xdr:row>
      <xdr:rowOff>153022</xdr:rowOff>
    </xdr:to>
    <xdr:sp macro="" textlink="">
      <xdr:nvSpPr>
        <xdr:cNvPr id="456" name="フローチャート : 判断 455"/>
        <xdr:cNvSpPr/>
      </xdr:nvSpPr>
      <xdr:spPr>
        <a:xfrm>
          <a:off x="9588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169549</xdr:rowOff>
    </xdr:from>
    <xdr:ext cx="534377" cy="259045"/>
    <xdr:sp macro="" textlink="">
      <xdr:nvSpPr>
        <xdr:cNvPr id="457" name="テキスト ボックス 456"/>
        <xdr:cNvSpPr txBox="1"/>
      </xdr:nvSpPr>
      <xdr:spPr>
        <a:xfrm>
          <a:off x="9372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80327</xdr:rowOff>
    </xdr:from>
    <xdr:to>
      <xdr:col>15</xdr:col>
      <xdr:colOff>231775</xdr:colOff>
      <xdr:row>98</xdr:row>
      <xdr:rowOff>10477</xdr:rowOff>
    </xdr:to>
    <xdr:sp macro="" textlink="">
      <xdr:nvSpPr>
        <xdr:cNvPr id="465" name="円/楕円 464"/>
        <xdr:cNvSpPr/>
      </xdr:nvSpPr>
      <xdr:spPr>
        <a:xfrm>
          <a:off x="104267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58754</xdr:rowOff>
    </xdr:from>
    <xdr:ext cx="534377" cy="259045"/>
    <xdr:sp macro="" textlink="">
      <xdr:nvSpPr>
        <xdr:cNvPr id="466" name="普通建設事業費 （ うち更新整備　）該当値テキスト"/>
        <xdr:cNvSpPr txBox="1"/>
      </xdr:nvSpPr>
      <xdr:spPr>
        <a:xfrm>
          <a:off x="10528300" y="166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86677</xdr:rowOff>
    </xdr:from>
    <xdr:to>
      <xdr:col>14</xdr:col>
      <xdr:colOff>79375</xdr:colOff>
      <xdr:row>98</xdr:row>
      <xdr:rowOff>16827</xdr:rowOff>
    </xdr:to>
    <xdr:sp macro="" textlink="">
      <xdr:nvSpPr>
        <xdr:cNvPr id="467" name="円/楕円 466"/>
        <xdr:cNvSpPr/>
      </xdr:nvSpPr>
      <xdr:spPr>
        <a:xfrm>
          <a:off x="9588500" y="167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7954</xdr:rowOff>
    </xdr:from>
    <xdr:ext cx="534377" cy="259045"/>
    <xdr:sp macro="" textlink="">
      <xdr:nvSpPr>
        <xdr:cNvPr id="468" name="テキスト ボックス 467"/>
        <xdr:cNvSpPr txBox="1"/>
      </xdr:nvSpPr>
      <xdr:spPr>
        <a:xfrm>
          <a:off x="9372111" y="1681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81166</xdr:rowOff>
    </xdr:from>
    <xdr:to>
      <xdr:col>12</xdr:col>
      <xdr:colOff>561975</xdr:colOff>
      <xdr:row>98</xdr:row>
      <xdr:rowOff>11316</xdr:rowOff>
    </xdr:to>
    <xdr:sp macro="" textlink="">
      <xdr:nvSpPr>
        <xdr:cNvPr id="469" name="円/楕円 468"/>
        <xdr:cNvSpPr/>
      </xdr:nvSpPr>
      <xdr:spPr>
        <a:xfrm>
          <a:off x="8699500" y="167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2443</xdr:rowOff>
    </xdr:from>
    <xdr:ext cx="534377" cy="259045"/>
    <xdr:sp macro="" textlink="">
      <xdr:nvSpPr>
        <xdr:cNvPr id="470" name="テキスト ボックス 469"/>
        <xdr:cNvSpPr txBox="1"/>
      </xdr:nvSpPr>
      <xdr:spPr>
        <a:xfrm>
          <a:off x="8483111" y="168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32911</xdr:rowOff>
    </xdr:from>
    <xdr:to>
      <xdr:col>23</xdr:col>
      <xdr:colOff>517525</xdr:colOff>
      <xdr:row>37</xdr:row>
      <xdr:rowOff>38300</xdr:rowOff>
    </xdr:to>
    <xdr:cxnSp macro="">
      <xdr:nvCxnSpPr>
        <xdr:cNvPr id="501" name="直線コネクタ 500"/>
        <xdr:cNvCxnSpPr/>
      </xdr:nvCxnSpPr>
      <xdr:spPr>
        <a:xfrm flipV="1">
          <a:off x="15481300" y="5176411"/>
          <a:ext cx="838200" cy="120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107822</xdr:rowOff>
    </xdr:from>
    <xdr:ext cx="378565" cy="259045"/>
    <xdr:sp macro="" textlink="">
      <xdr:nvSpPr>
        <xdr:cNvPr id="502" name="災害復旧事業費平均値テキスト"/>
        <xdr:cNvSpPr txBox="1"/>
      </xdr:nvSpPr>
      <xdr:spPr>
        <a:xfrm>
          <a:off x="16370300" y="6622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38300</xdr:rowOff>
    </xdr:from>
    <xdr:to>
      <xdr:col>22</xdr:col>
      <xdr:colOff>365125</xdr:colOff>
      <xdr:row>37</xdr:row>
      <xdr:rowOff>167949</xdr:rowOff>
    </xdr:to>
    <xdr:cxnSp macro="">
      <xdr:nvCxnSpPr>
        <xdr:cNvPr id="504" name="直線コネクタ 503"/>
        <xdr:cNvCxnSpPr/>
      </xdr:nvCxnSpPr>
      <xdr:spPr>
        <a:xfrm flipV="1">
          <a:off x="14592300" y="6381950"/>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92492</xdr:rowOff>
    </xdr:from>
    <xdr:to>
      <xdr:col>22</xdr:col>
      <xdr:colOff>415925</xdr:colOff>
      <xdr:row>39</xdr:row>
      <xdr:rowOff>22642</xdr:rowOff>
    </xdr:to>
    <xdr:sp macro="" textlink="">
      <xdr:nvSpPr>
        <xdr:cNvPr id="505" name="フローチャート : 判断 504"/>
        <xdr:cNvSpPr/>
      </xdr:nvSpPr>
      <xdr:spPr>
        <a:xfrm>
          <a:off x="15430500" y="660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13769</xdr:rowOff>
    </xdr:from>
    <xdr:ext cx="378565" cy="259045"/>
    <xdr:sp macro="" textlink="">
      <xdr:nvSpPr>
        <xdr:cNvPr id="506" name="テキスト ボックス 505"/>
        <xdr:cNvSpPr txBox="1"/>
      </xdr:nvSpPr>
      <xdr:spPr>
        <a:xfrm>
          <a:off x="15292017" y="670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167949</xdr:rowOff>
    </xdr:from>
    <xdr:to>
      <xdr:col>21</xdr:col>
      <xdr:colOff>161925</xdr:colOff>
      <xdr:row>38</xdr:row>
      <xdr:rowOff>58220</xdr:rowOff>
    </xdr:to>
    <xdr:cxnSp macro="">
      <xdr:nvCxnSpPr>
        <xdr:cNvPr id="507" name="直線コネクタ 506"/>
        <xdr:cNvCxnSpPr/>
      </xdr:nvCxnSpPr>
      <xdr:spPr>
        <a:xfrm flipV="1">
          <a:off x="13703300" y="6511599"/>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28629</xdr:rowOff>
    </xdr:from>
    <xdr:ext cx="378565" cy="259045"/>
    <xdr:sp macro="" textlink="">
      <xdr:nvSpPr>
        <xdr:cNvPr id="509" name="テキスト ボックス 508"/>
        <xdr:cNvSpPr txBox="1"/>
      </xdr:nvSpPr>
      <xdr:spPr>
        <a:xfrm>
          <a:off x="14403017" y="6715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105737</xdr:rowOff>
    </xdr:from>
    <xdr:to>
      <xdr:col>19</xdr:col>
      <xdr:colOff>644525</xdr:colOff>
      <xdr:row>38</xdr:row>
      <xdr:rowOff>58220</xdr:rowOff>
    </xdr:to>
    <xdr:cxnSp macro="">
      <xdr:nvCxnSpPr>
        <xdr:cNvPr id="510" name="直線コネクタ 509"/>
        <xdr:cNvCxnSpPr/>
      </xdr:nvCxnSpPr>
      <xdr:spPr>
        <a:xfrm>
          <a:off x="12814300" y="6449387"/>
          <a:ext cx="889000" cy="1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25526</xdr:rowOff>
    </xdr:from>
    <xdr:ext cx="378565" cy="259045"/>
    <xdr:sp macro="" textlink="">
      <xdr:nvSpPr>
        <xdr:cNvPr id="512" name="テキスト ボックス 511"/>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115333</xdr:rowOff>
    </xdr:from>
    <xdr:ext cx="469744" cy="259045"/>
    <xdr:sp macro="" textlink="">
      <xdr:nvSpPr>
        <xdr:cNvPr id="514" name="テキスト ボックス 513"/>
        <xdr:cNvSpPr txBox="1"/>
      </xdr:nvSpPr>
      <xdr:spPr>
        <a:xfrm>
          <a:off x="12579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29</xdr:row>
      <xdr:rowOff>153561</xdr:rowOff>
    </xdr:from>
    <xdr:to>
      <xdr:col>23</xdr:col>
      <xdr:colOff>568325</xdr:colOff>
      <xdr:row>30</xdr:row>
      <xdr:rowOff>83711</xdr:rowOff>
    </xdr:to>
    <xdr:sp macro="" textlink="">
      <xdr:nvSpPr>
        <xdr:cNvPr id="520" name="円/楕円 519"/>
        <xdr:cNvSpPr/>
      </xdr:nvSpPr>
      <xdr:spPr>
        <a:xfrm>
          <a:off x="16268700" y="512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106588</xdr:rowOff>
    </xdr:from>
    <xdr:ext cx="469744" cy="259045"/>
    <xdr:sp macro="" textlink="">
      <xdr:nvSpPr>
        <xdr:cNvPr id="521" name="災害復旧事業費該当値テキスト"/>
        <xdr:cNvSpPr txBox="1"/>
      </xdr:nvSpPr>
      <xdr:spPr>
        <a:xfrm>
          <a:off x="16370300" y="507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158950</xdr:rowOff>
    </xdr:from>
    <xdr:to>
      <xdr:col>22</xdr:col>
      <xdr:colOff>415925</xdr:colOff>
      <xdr:row>37</xdr:row>
      <xdr:rowOff>89100</xdr:rowOff>
    </xdr:to>
    <xdr:sp macro="" textlink="">
      <xdr:nvSpPr>
        <xdr:cNvPr id="522" name="円/楕円 521"/>
        <xdr:cNvSpPr/>
      </xdr:nvSpPr>
      <xdr:spPr>
        <a:xfrm>
          <a:off x="15430500" y="63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105627</xdr:rowOff>
    </xdr:from>
    <xdr:ext cx="469744" cy="259045"/>
    <xdr:sp macro="" textlink="">
      <xdr:nvSpPr>
        <xdr:cNvPr id="523" name="テキスト ボックス 522"/>
        <xdr:cNvSpPr txBox="1"/>
      </xdr:nvSpPr>
      <xdr:spPr>
        <a:xfrm>
          <a:off x="15246427" y="610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117148</xdr:rowOff>
    </xdr:from>
    <xdr:to>
      <xdr:col>21</xdr:col>
      <xdr:colOff>212725</xdr:colOff>
      <xdr:row>38</xdr:row>
      <xdr:rowOff>47298</xdr:rowOff>
    </xdr:to>
    <xdr:sp macro="" textlink="">
      <xdr:nvSpPr>
        <xdr:cNvPr id="524" name="円/楕円 523"/>
        <xdr:cNvSpPr/>
      </xdr:nvSpPr>
      <xdr:spPr>
        <a:xfrm>
          <a:off x="14541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63825</xdr:rowOff>
    </xdr:from>
    <xdr:ext cx="469744" cy="259045"/>
    <xdr:sp macro="" textlink="">
      <xdr:nvSpPr>
        <xdr:cNvPr id="525" name="テキスト ボックス 524"/>
        <xdr:cNvSpPr txBox="1"/>
      </xdr:nvSpPr>
      <xdr:spPr>
        <a:xfrm>
          <a:off x="14357427" y="62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7420</xdr:rowOff>
    </xdr:from>
    <xdr:to>
      <xdr:col>20</xdr:col>
      <xdr:colOff>9525</xdr:colOff>
      <xdr:row>38</xdr:row>
      <xdr:rowOff>109020</xdr:rowOff>
    </xdr:to>
    <xdr:sp macro="" textlink="">
      <xdr:nvSpPr>
        <xdr:cNvPr id="526" name="円/楕円 525"/>
        <xdr:cNvSpPr/>
      </xdr:nvSpPr>
      <xdr:spPr>
        <a:xfrm>
          <a:off x="13652500" y="65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125547</xdr:rowOff>
    </xdr:from>
    <xdr:ext cx="469744" cy="259045"/>
    <xdr:sp macro="" textlink="">
      <xdr:nvSpPr>
        <xdr:cNvPr id="527" name="テキスト ボックス 526"/>
        <xdr:cNvSpPr txBox="1"/>
      </xdr:nvSpPr>
      <xdr:spPr>
        <a:xfrm>
          <a:off x="13468427" y="62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54937</xdr:rowOff>
    </xdr:from>
    <xdr:to>
      <xdr:col>18</xdr:col>
      <xdr:colOff>492125</xdr:colOff>
      <xdr:row>37</xdr:row>
      <xdr:rowOff>156537</xdr:rowOff>
    </xdr:to>
    <xdr:sp macro="" textlink="">
      <xdr:nvSpPr>
        <xdr:cNvPr id="528" name="円/楕円 527"/>
        <xdr:cNvSpPr/>
      </xdr:nvSpPr>
      <xdr:spPr>
        <a:xfrm>
          <a:off x="12763500" y="6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1614</xdr:rowOff>
    </xdr:from>
    <xdr:ext cx="469744" cy="259045"/>
    <xdr:sp macro="" textlink="">
      <xdr:nvSpPr>
        <xdr:cNvPr id="529" name="テキスト ボックス 528"/>
        <xdr:cNvSpPr txBox="1"/>
      </xdr:nvSpPr>
      <xdr:spPr>
        <a:xfrm>
          <a:off x="12579427" y="617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73101</xdr:rowOff>
    </xdr:from>
    <xdr:to>
      <xdr:col>23</xdr:col>
      <xdr:colOff>517525</xdr:colOff>
      <xdr:row>76</xdr:row>
      <xdr:rowOff>98788</xdr:rowOff>
    </xdr:to>
    <xdr:cxnSp macro="">
      <xdr:nvCxnSpPr>
        <xdr:cNvPr id="607" name="直線コネクタ 606"/>
        <xdr:cNvCxnSpPr/>
      </xdr:nvCxnSpPr>
      <xdr:spPr>
        <a:xfrm>
          <a:off x="15481300" y="13103301"/>
          <a:ext cx="838200" cy="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37074</xdr:rowOff>
    </xdr:from>
    <xdr:to>
      <xdr:col>22</xdr:col>
      <xdr:colOff>365125</xdr:colOff>
      <xdr:row>76</xdr:row>
      <xdr:rowOff>73101</xdr:rowOff>
    </xdr:to>
    <xdr:cxnSp macro="">
      <xdr:nvCxnSpPr>
        <xdr:cNvPr id="610" name="直線コネクタ 609"/>
        <xdr:cNvCxnSpPr/>
      </xdr:nvCxnSpPr>
      <xdr:spPr>
        <a:xfrm>
          <a:off x="14592300" y="13067274"/>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35911</xdr:rowOff>
    </xdr:from>
    <xdr:to>
      <xdr:col>22</xdr:col>
      <xdr:colOff>415925</xdr:colOff>
      <xdr:row>77</xdr:row>
      <xdr:rowOff>137511</xdr:rowOff>
    </xdr:to>
    <xdr:sp macro="" textlink="">
      <xdr:nvSpPr>
        <xdr:cNvPr id="611" name="フローチャート : 判断 610"/>
        <xdr:cNvSpPr/>
      </xdr:nvSpPr>
      <xdr:spPr>
        <a:xfrm>
          <a:off x="15430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128638</xdr:rowOff>
    </xdr:from>
    <xdr:ext cx="534377" cy="259045"/>
    <xdr:sp macro="" textlink="">
      <xdr:nvSpPr>
        <xdr:cNvPr id="612" name="テキスト ボックス 611"/>
        <xdr:cNvSpPr txBox="1"/>
      </xdr:nvSpPr>
      <xdr:spPr>
        <a:xfrm>
          <a:off x="15214111" y="133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37074</xdr:rowOff>
    </xdr:from>
    <xdr:to>
      <xdr:col>21</xdr:col>
      <xdr:colOff>161925</xdr:colOff>
      <xdr:row>76</xdr:row>
      <xdr:rowOff>46455</xdr:rowOff>
    </xdr:to>
    <xdr:cxnSp macro="">
      <xdr:nvCxnSpPr>
        <xdr:cNvPr id="613" name="直線コネクタ 612"/>
        <xdr:cNvCxnSpPr/>
      </xdr:nvCxnSpPr>
      <xdr:spPr>
        <a:xfrm flipV="1">
          <a:off x="13703300" y="13067274"/>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42011</xdr:rowOff>
    </xdr:from>
    <xdr:to>
      <xdr:col>19</xdr:col>
      <xdr:colOff>644525</xdr:colOff>
      <xdr:row>76</xdr:row>
      <xdr:rowOff>46455</xdr:rowOff>
    </xdr:to>
    <xdr:cxnSp macro="">
      <xdr:nvCxnSpPr>
        <xdr:cNvPr id="616" name="直線コネクタ 615"/>
        <xdr:cNvCxnSpPr/>
      </xdr:nvCxnSpPr>
      <xdr:spPr>
        <a:xfrm>
          <a:off x="12814300" y="13072211"/>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47988</xdr:rowOff>
    </xdr:from>
    <xdr:to>
      <xdr:col>23</xdr:col>
      <xdr:colOff>568325</xdr:colOff>
      <xdr:row>76</xdr:row>
      <xdr:rowOff>149588</xdr:rowOff>
    </xdr:to>
    <xdr:sp macro="" textlink="">
      <xdr:nvSpPr>
        <xdr:cNvPr id="626" name="円/楕円 625"/>
        <xdr:cNvSpPr/>
      </xdr:nvSpPr>
      <xdr:spPr>
        <a:xfrm>
          <a:off x="16268700" y="130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70866</xdr:rowOff>
    </xdr:from>
    <xdr:ext cx="534377" cy="259045"/>
    <xdr:sp macro="" textlink="">
      <xdr:nvSpPr>
        <xdr:cNvPr id="627" name="公債費該当値テキスト"/>
        <xdr:cNvSpPr txBox="1"/>
      </xdr:nvSpPr>
      <xdr:spPr>
        <a:xfrm>
          <a:off x="16370300" y="12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60,369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22301</xdr:rowOff>
    </xdr:from>
    <xdr:to>
      <xdr:col>22</xdr:col>
      <xdr:colOff>415925</xdr:colOff>
      <xdr:row>76</xdr:row>
      <xdr:rowOff>123901</xdr:rowOff>
    </xdr:to>
    <xdr:sp macro="" textlink="">
      <xdr:nvSpPr>
        <xdr:cNvPr id="628" name="円/楕円 627"/>
        <xdr:cNvSpPr/>
      </xdr:nvSpPr>
      <xdr:spPr>
        <a:xfrm>
          <a:off x="15430500" y="130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140428</xdr:rowOff>
    </xdr:from>
    <xdr:ext cx="534377" cy="259045"/>
    <xdr:sp macro="" textlink="">
      <xdr:nvSpPr>
        <xdr:cNvPr id="629" name="テキスト ボックス 628"/>
        <xdr:cNvSpPr txBox="1"/>
      </xdr:nvSpPr>
      <xdr:spPr>
        <a:xfrm>
          <a:off x="15214111" y="128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157724</xdr:rowOff>
    </xdr:from>
    <xdr:to>
      <xdr:col>21</xdr:col>
      <xdr:colOff>212725</xdr:colOff>
      <xdr:row>76</xdr:row>
      <xdr:rowOff>87874</xdr:rowOff>
    </xdr:to>
    <xdr:sp macro="" textlink="">
      <xdr:nvSpPr>
        <xdr:cNvPr id="630" name="円/楕円 629"/>
        <xdr:cNvSpPr/>
      </xdr:nvSpPr>
      <xdr:spPr>
        <a:xfrm>
          <a:off x="14541500" y="130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104401</xdr:rowOff>
    </xdr:from>
    <xdr:ext cx="534377" cy="259045"/>
    <xdr:sp macro="" textlink="">
      <xdr:nvSpPr>
        <xdr:cNvPr id="631" name="テキスト ボックス 630"/>
        <xdr:cNvSpPr txBox="1"/>
      </xdr:nvSpPr>
      <xdr:spPr>
        <a:xfrm>
          <a:off x="14325111" y="127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167105</xdr:rowOff>
    </xdr:from>
    <xdr:to>
      <xdr:col>20</xdr:col>
      <xdr:colOff>9525</xdr:colOff>
      <xdr:row>76</xdr:row>
      <xdr:rowOff>97255</xdr:rowOff>
    </xdr:to>
    <xdr:sp macro="" textlink="">
      <xdr:nvSpPr>
        <xdr:cNvPr id="632" name="円/楕円 631"/>
        <xdr:cNvSpPr/>
      </xdr:nvSpPr>
      <xdr:spPr>
        <a:xfrm>
          <a:off x="13652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113781</xdr:rowOff>
    </xdr:from>
    <xdr:ext cx="534377" cy="259045"/>
    <xdr:sp macro="" textlink="">
      <xdr:nvSpPr>
        <xdr:cNvPr id="633" name="テキスト ボックス 632"/>
        <xdr:cNvSpPr txBox="1"/>
      </xdr:nvSpPr>
      <xdr:spPr>
        <a:xfrm>
          <a:off x="13436111" y="128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162661</xdr:rowOff>
    </xdr:from>
    <xdr:to>
      <xdr:col>18</xdr:col>
      <xdr:colOff>492125</xdr:colOff>
      <xdr:row>76</xdr:row>
      <xdr:rowOff>92811</xdr:rowOff>
    </xdr:to>
    <xdr:sp macro="" textlink="">
      <xdr:nvSpPr>
        <xdr:cNvPr id="634" name="円/楕円 633"/>
        <xdr:cNvSpPr/>
      </xdr:nvSpPr>
      <xdr:spPr>
        <a:xfrm>
          <a:off x="12763500" y="130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109338</xdr:rowOff>
    </xdr:from>
    <xdr:ext cx="534377" cy="259045"/>
    <xdr:sp macro="" textlink="">
      <xdr:nvSpPr>
        <xdr:cNvPr id="635" name="テキスト ボックス 634"/>
        <xdr:cNvSpPr txBox="1"/>
      </xdr:nvSpPr>
      <xdr:spPr>
        <a:xfrm>
          <a:off x="12547111" y="1279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149264</xdr:rowOff>
    </xdr:from>
    <xdr:to>
      <xdr:col>23</xdr:col>
      <xdr:colOff>517525</xdr:colOff>
      <xdr:row>95</xdr:row>
      <xdr:rowOff>72910</xdr:rowOff>
    </xdr:to>
    <xdr:cxnSp macro="">
      <xdr:nvCxnSpPr>
        <xdr:cNvPr id="664" name="直線コネクタ 663"/>
        <xdr:cNvCxnSpPr/>
      </xdr:nvCxnSpPr>
      <xdr:spPr>
        <a:xfrm>
          <a:off x="15481300" y="16094114"/>
          <a:ext cx="838200" cy="2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102133</xdr:rowOff>
    </xdr:from>
    <xdr:to>
      <xdr:col>22</xdr:col>
      <xdr:colOff>365125</xdr:colOff>
      <xdr:row>93</xdr:row>
      <xdr:rowOff>149264</xdr:rowOff>
    </xdr:to>
    <xdr:cxnSp macro="">
      <xdr:nvCxnSpPr>
        <xdr:cNvPr id="667" name="直線コネクタ 666"/>
        <xdr:cNvCxnSpPr/>
      </xdr:nvCxnSpPr>
      <xdr:spPr>
        <a:xfrm>
          <a:off x="14592300" y="16046983"/>
          <a:ext cx="889000" cy="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8" name="フローチャート : 判断 667"/>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96054</xdr:rowOff>
    </xdr:from>
    <xdr:ext cx="534377" cy="259045"/>
    <xdr:sp macro="" textlink="">
      <xdr:nvSpPr>
        <xdr:cNvPr id="669" name="テキスト ボックス 668"/>
        <xdr:cNvSpPr txBox="1"/>
      </xdr:nvSpPr>
      <xdr:spPr>
        <a:xfrm>
          <a:off x="15214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102133</xdr:rowOff>
    </xdr:from>
    <xdr:to>
      <xdr:col>21</xdr:col>
      <xdr:colOff>161925</xdr:colOff>
      <xdr:row>95</xdr:row>
      <xdr:rowOff>149988</xdr:rowOff>
    </xdr:to>
    <xdr:cxnSp macro="">
      <xdr:nvCxnSpPr>
        <xdr:cNvPr id="670" name="直線コネクタ 669"/>
        <xdr:cNvCxnSpPr/>
      </xdr:nvCxnSpPr>
      <xdr:spPr>
        <a:xfrm flipV="1">
          <a:off x="13703300" y="16046983"/>
          <a:ext cx="889000" cy="3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2" name="テキスト ボックス 671"/>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149988</xdr:rowOff>
    </xdr:from>
    <xdr:to>
      <xdr:col>19</xdr:col>
      <xdr:colOff>644525</xdr:colOff>
      <xdr:row>96</xdr:row>
      <xdr:rowOff>146786</xdr:rowOff>
    </xdr:to>
    <xdr:cxnSp macro="">
      <xdr:nvCxnSpPr>
        <xdr:cNvPr id="673" name="直線コネクタ 672"/>
        <xdr:cNvCxnSpPr/>
      </xdr:nvCxnSpPr>
      <xdr:spPr>
        <a:xfrm flipV="1">
          <a:off x="12814300" y="16437738"/>
          <a:ext cx="889000" cy="16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5" name="テキスト ボックス 674"/>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22110</xdr:rowOff>
    </xdr:from>
    <xdr:to>
      <xdr:col>23</xdr:col>
      <xdr:colOff>568325</xdr:colOff>
      <xdr:row>95</xdr:row>
      <xdr:rowOff>123710</xdr:rowOff>
    </xdr:to>
    <xdr:sp macro="" textlink="">
      <xdr:nvSpPr>
        <xdr:cNvPr id="683" name="円/楕円 682"/>
        <xdr:cNvSpPr/>
      </xdr:nvSpPr>
      <xdr:spPr>
        <a:xfrm>
          <a:off x="16268700" y="16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44987</xdr:rowOff>
    </xdr:from>
    <xdr:ext cx="534377" cy="259045"/>
    <xdr:sp macro="" textlink="">
      <xdr:nvSpPr>
        <xdr:cNvPr id="684" name="積立金該当値テキスト"/>
        <xdr:cNvSpPr txBox="1"/>
      </xdr:nvSpPr>
      <xdr:spPr>
        <a:xfrm>
          <a:off x="16370300" y="161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98464</xdr:rowOff>
    </xdr:from>
    <xdr:to>
      <xdr:col>22</xdr:col>
      <xdr:colOff>415925</xdr:colOff>
      <xdr:row>94</xdr:row>
      <xdr:rowOff>28614</xdr:rowOff>
    </xdr:to>
    <xdr:sp macro="" textlink="">
      <xdr:nvSpPr>
        <xdr:cNvPr id="685" name="円/楕円 684"/>
        <xdr:cNvSpPr/>
      </xdr:nvSpPr>
      <xdr:spPr>
        <a:xfrm>
          <a:off x="15430500" y="160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45141</xdr:rowOff>
    </xdr:from>
    <xdr:ext cx="534377" cy="259045"/>
    <xdr:sp macro="" textlink="">
      <xdr:nvSpPr>
        <xdr:cNvPr id="686" name="テキスト ボックス 685"/>
        <xdr:cNvSpPr txBox="1"/>
      </xdr:nvSpPr>
      <xdr:spPr>
        <a:xfrm>
          <a:off x="15214111" y="1581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51333</xdr:rowOff>
    </xdr:from>
    <xdr:to>
      <xdr:col>21</xdr:col>
      <xdr:colOff>212725</xdr:colOff>
      <xdr:row>93</xdr:row>
      <xdr:rowOff>152933</xdr:rowOff>
    </xdr:to>
    <xdr:sp macro="" textlink="">
      <xdr:nvSpPr>
        <xdr:cNvPr id="687" name="円/楕円 686"/>
        <xdr:cNvSpPr/>
      </xdr:nvSpPr>
      <xdr:spPr>
        <a:xfrm>
          <a:off x="14541500" y="159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169460</xdr:rowOff>
    </xdr:from>
    <xdr:ext cx="534377" cy="259045"/>
    <xdr:sp macro="" textlink="">
      <xdr:nvSpPr>
        <xdr:cNvPr id="688" name="テキスト ボックス 687"/>
        <xdr:cNvSpPr txBox="1"/>
      </xdr:nvSpPr>
      <xdr:spPr>
        <a:xfrm>
          <a:off x="14325111" y="157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99188</xdr:rowOff>
    </xdr:from>
    <xdr:to>
      <xdr:col>20</xdr:col>
      <xdr:colOff>9525</xdr:colOff>
      <xdr:row>96</xdr:row>
      <xdr:rowOff>29338</xdr:rowOff>
    </xdr:to>
    <xdr:sp macro="" textlink="">
      <xdr:nvSpPr>
        <xdr:cNvPr id="689" name="円/楕円 688"/>
        <xdr:cNvSpPr/>
      </xdr:nvSpPr>
      <xdr:spPr>
        <a:xfrm>
          <a:off x="13652500" y="163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45865</xdr:rowOff>
    </xdr:from>
    <xdr:ext cx="534377" cy="259045"/>
    <xdr:sp macro="" textlink="">
      <xdr:nvSpPr>
        <xdr:cNvPr id="690" name="テキスト ボックス 689"/>
        <xdr:cNvSpPr txBox="1"/>
      </xdr:nvSpPr>
      <xdr:spPr>
        <a:xfrm>
          <a:off x="13436111" y="161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95986</xdr:rowOff>
    </xdr:from>
    <xdr:to>
      <xdr:col>18</xdr:col>
      <xdr:colOff>492125</xdr:colOff>
      <xdr:row>97</xdr:row>
      <xdr:rowOff>26136</xdr:rowOff>
    </xdr:to>
    <xdr:sp macro="" textlink="">
      <xdr:nvSpPr>
        <xdr:cNvPr id="691" name="円/楕円 690"/>
        <xdr:cNvSpPr/>
      </xdr:nvSpPr>
      <xdr:spPr>
        <a:xfrm>
          <a:off x="12763500" y="165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42663</xdr:rowOff>
    </xdr:from>
    <xdr:ext cx="534377" cy="259045"/>
    <xdr:sp macro="" textlink="">
      <xdr:nvSpPr>
        <xdr:cNvPr id="692" name="テキスト ボックス 691"/>
        <xdr:cNvSpPr txBox="1"/>
      </xdr:nvSpPr>
      <xdr:spPr>
        <a:xfrm>
          <a:off x="12547111" y="163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39116</xdr:rowOff>
    </xdr:from>
    <xdr:to>
      <xdr:col>32</xdr:col>
      <xdr:colOff>187325</xdr:colOff>
      <xdr:row>38</xdr:row>
      <xdr:rowOff>43002</xdr:rowOff>
    </xdr:to>
    <xdr:cxnSp macro="">
      <xdr:nvCxnSpPr>
        <xdr:cNvPr id="719" name="直線コネクタ 718"/>
        <xdr:cNvCxnSpPr/>
      </xdr:nvCxnSpPr>
      <xdr:spPr>
        <a:xfrm>
          <a:off x="21323300" y="6554216"/>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32944</xdr:rowOff>
    </xdr:from>
    <xdr:to>
      <xdr:col>31</xdr:col>
      <xdr:colOff>34925</xdr:colOff>
      <xdr:row>38</xdr:row>
      <xdr:rowOff>39116</xdr:rowOff>
    </xdr:to>
    <xdr:cxnSp macro="">
      <xdr:nvCxnSpPr>
        <xdr:cNvPr id="722" name="直線コネクタ 721"/>
        <xdr:cNvCxnSpPr/>
      </xdr:nvCxnSpPr>
      <xdr:spPr>
        <a:xfrm>
          <a:off x="20434300" y="654804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33579</xdr:rowOff>
    </xdr:from>
    <xdr:to>
      <xdr:col>31</xdr:col>
      <xdr:colOff>85725</xdr:colOff>
      <xdr:row>37</xdr:row>
      <xdr:rowOff>135179</xdr:rowOff>
    </xdr:to>
    <xdr:sp macro="" textlink="">
      <xdr:nvSpPr>
        <xdr:cNvPr id="723" name="フローチャート : 判断 722"/>
        <xdr:cNvSpPr/>
      </xdr:nvSpPr>
      <xdr:spPr>
        <a:xfrm>
          <a:off x="21272500" y="637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151706</xdr:rowOff>
    </xdr:from>
    <xdr:ext cx="378565" cy="259045"/>
    <xdr:sp macro="" textlink="">
      <xdr:nvSpPr>
        <xdr:cNvPr id="724" name="テキスト ボックス 723"/>
        <xdr:cNvSpPr txBox="1"/>
      </xdr:nvSpPr>
      <xdr:spPr>
        <a:xfrm>
          <a:off x="21134017" y="615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21286</xdr:rowOff>
    </xdr:from>
    <xdr:to>
      <xdr:col>29</xdr:col>
      <xdr:colOff>517525</xdr:colOff>
      <xdr:row>38</xdr:row>
      <xdr:rowOff>32944</xdr:rowOff>
    </xdr:to>
    <xdr:cxnSp macro="">
      <xdr:nvCxnSpPr>
        <xdr:cNvPr id="725" name="直線コネクタ 724"/>
        <xdr:cNvCxnSpPr/>
      </xdr:nvCxnSpPr>
      <xdr:spPr>
        <a:xfrm>
          <a:off x="19545300" y="6536386"/>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108382</xdr:rowOff>
    </xdr:from>
    <xdr:to>
      <xdr:col>28</xdr:col>
      <xdr:colOff>314325</xdr:colOff>
      <xdr:row>38</xdr:row>
      <xdr:rowOff>21286</xdr:rowOff>
    </xdr:to>
    <xdr:cxnSp macro="">
      <xdr:nvCxnSpPr>
        <xdr:cNvPr id="728" name="直線コネクタ 727"/>
        <xdr:cNvCxnSpPr/>
      </xdr:nvCxnSpPr>
      <xdr:spPr>
        <a:xfrm>
          <a:off x="18656300" y="6452032"/>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163652</xdr:rowOff>
    </xdr:from>
    <xdr:to>
      <xdr:col>32</xdr:col>
      <xdr:colOff>238125</xdr:colOff>
      <xdr:row>38</xdr:row>
      <xdr:rowOff>93802</xdr:rowOff>
    </xdr:to>
    <xdr:sp macro="" textlink="">
      <xdr:nvSpPr>
        <xdr:cNvPr id="738" name="円/楕円 737"/>
        <xdr:cNvSpPr/>
      </xdr:nvSpPr>
      <xdr:spPr>
        <a:xfrm>
          <a:off x="221107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96359</xdr:rowOff>
    </xdr:from>
    <xdr:ext cx="378565" cy="259045"/>
    <xdr:sp macro="" textlink="">
      <xdr:nvSpPr>
        <xdr:cNvPr id="739" name="投資及び出資金該当値テキスト"/>
        <xdr:cNvSpPr txBox="1"/>
      </xdr:nvSpPr>
      <xdr:spPr>
        <a:xfrm>
          <a:off x="22212300" y="64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159766</xdr:rowOff>
    </xdr:from>
    <xdr:to>
      <xdr:col>31</xdr:col>
      <xdr:colOff>85725</xdr:colOff>
      <xdr:row>38</xdr:row>
      <xdr:rowOff>89916</xdr:rowOff>
    </xdr:to>
    <xdr:sp macro="" textlink="">
      <xdr:nvSpPr>
        <xdr:cNvPr id="740" name="円/楕円 739"/>
        <xdr:cNvSpPr/>
      </xdr:nvSpPr>
      <xdr:spPr>
        <a:xfrm>
          <a:off x="21272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81043</xdr:rowOff>
    </xdr:from>
    <xdr:ext cx="378565" cy="259045"/>
    <xdr:sp macro="" textlink="">
      <xdr:nvSpPr>
        <xdr:cNvPr id="741" name="テキスト ボックス 740"/>
        <xdr:cNvSpPr txBox="1"/>
      </xdr:nvSpPr>
      <xdr:spPr>
        <a:xfrm>
          <a:off x="21134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153594</xdr:rowOff>
    </xdr:from>
    <xdr:to>
      <xdr:col>29</xdr:col>
      <xdr:colOff>568325</xdr:colOff>
      <xdr:row>38</xdr:row>
      <xdr:rowOff>83744</xdr:rowOff>
    </xdr:to>
    <xdr:sp macro="" textlink="">
      <xdr:nvSpPr>
        <xdr:cNvPr id="742" name="円/楕円 741"/>
        <xdr:cNvSpPr/>
      </xdr:nvSpPr>
      <xdr:spPr>
        <a:xfrm>
          <a:off x="20383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74871</xdr:rowOff>
    </xdr:from>
    <xdr:ext cx="378565" cy="259045"/>
    <xdr:sp macro="" textlink="">
      <xdr:nvSpPr>
        <xdr:cNvPr id="743" name="テキスト ボックス 742"/>
        <xdr:cNvSpPr txBox="1"/>
      </xdr:nvSpPr>
      <xdr:spPr>
        <a:xfrm>
          <a:off x="20245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141935</xdr:rowOff>
    </xdr:from>
    <xdr:to>
      <xdr:col>28</xdr:col>
      <xdr:colOff>365125</xdr:colOff>
      <xdr:row>38</xdr:row>
      <xdr:rowOff>72086</xdr:rowOff>
    </xdr:to>
    <xdr:sp macro="" textlink="">
      <xdr:nvSpPr>
        <xdr:cNvPr id="744" name="円/楕円 743"/>
        <xdr:cNvSpPr/>
      </xdr:nvSpPr>
      <xdr:spPr>
        <a:xfrm>
          <a:off x="19494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63213</xdr:rowOff>
    </xdr:from>
    <xdr:ext cx="378565" cy="259045"/>
    <xdr:sp macro="" textlink="">
      <xdr:nvSpPr>
        <xdr:cNvPr id="745" name="テキスト ボックス 744"/>
        <xdr:cNvSpPr txBox="1"/>
      </xdr:nvSpPr>
      <xdr:spPr>
        <a:xfrm>
          <a:off x="19356017" y="657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57582</xdr:rowOff>
    </xdr:from>
    <xdr:to>
      <xdr:col>27</xdr:col>
      <xdr:colOff>161925</xdr:colOff>
      <xdr:row>37</xdr:row>
      <xdr:rowOff>159182</xdr:rowOff>
    </xdr:to>
    <xdr:sp macro="" textlink="">
      <xdr:nvSpPr>
        <xdr:cNvPr id="746" name="円/楕円 745"/>
        <xdr:cNvSpPr/>
      </xdr:nvSpPr>
      <xdr:spPr>
        <a:xfrm>
          <a:off x="18605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150309</xdr:rowOff>
    </xdr:from>
    <xdr:ext cx="378565" cy="259045"/>
    <xdr:sp macro="" textlink="">
      <xdr:nvSpPr>
        <xdr:cNvPr id="747" name="テキスト ボックス 746"/>
        <xdr:cNvSpPr txBox="1"/>
      </xdr:nvSpPr>
      <xdr:spPr>
        <a:xfrm>
          <a:off x="18467017" y="649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82354</xdr:rowOff>
    </xdr:from>
    <xdr:to>
      <xdr:col>32</xdr:col>
      <xdr:colOff>187325</xdr:colOff>
      <xdr:row>59</xdr:row>
      <xdr:rowOff>83824</xdr:rowOff>
    </xdr:to>
    <xdr:cxnSp macro="">
      <xdr:nvCxnSpPr>
        <xdr:cNvPr id="778" name="直線コネクタ 777"/>
        <xdr:cNvCxnSpPr/>
      </xdr:nvCxnSpPr>
      <xdr:spPr>
        <a:xfrm>
          <a:off x="21323300" y="10197904"/>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80689</xdr:rowOff>
    </xdr:from>
    <xdr:to>
      <xdr:col>31</xdr:col>
      <xdr:colOff>34925</xdr:colOff>
      <xdr:row>59</xdr:row>
      <xdr:rowOff>82354</xdr:rowOff>
    </xdr:to>
    <xdr:cxnSp macro="">
      <xdr:nvCxnSpPr>
        <xdr:cNvPr id="781" name="直線コネクタ 780"/>
        <xdr:cNvCxnSpPr/>
      </xdr:nvCxnSpPr>
      <xdr:spPr>
        <a:xfrm>
          <a:off x="20434300" y="10196239"/>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162575</xdr:rowOff>
    </xdr:from>
    <xdr:to>
      <xdr:col>31</xdr:col>
      <xdr:colOff>85725</xdr:colOff>
      <xdr:row>58</xdr:row>
      <xdr:rowOff>92725</xdr:rowOff>
    </xdr:to>
    <xdr:sp macro="" textlink="">
      <xdr:nvSpPr>
        <xdr:cNvPr id="782" name="フローチャート : 判断 781"/>
        <xdr:cNvSpPr/>
      </xdr:nvSpPr>
      <xdr:spPr>
        <a:xfrm>
          <a:off x="21272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109252</xdr:rowOff>
    </xdr:from>
    <xdr:ext cx="469744" cy="259045"/>
    <xdr:sp macro="" textlink="">
      <xdr:nvSpPr>
        <xdr:cNvPr id="783" name="テキスト ボックス 782"/>
        <xdr:cNvSpPr txBox="1"/>
      </xdr:nvSpPr>
      <xdr:spPr>
        <a:xfrm>
          <a:off x="21088427"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79513</xdr:rowOff>
    </xdr:from>
    <xdr:to>
      <xdr:col>29</xdr:col>
      <xdr:colOff>517525</xdr:colOff>
      <xdr:row>59</xdr:row>
      <xdr:rowOff>80689</xdr:rowOff>
    </xdr:to>
    <xdr:cxnSp macro="">
      <xdr:nvCxnSpPr>
        <xdr:cNvPr id="784" name="直線コネクタ 783"/>
        <xdr:cNvCxnSpPr/>
      </xdr:nvCxnSpPr>
      <xdr:spPr>
        <a:xfrm>
          <a:off x="19545300" y="1019506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79513</xdr:rowOff>
    </xdr:from>
    <xdr:to>
      <xdr:col>28</xdr:col>
      <xdr:colOff>314325</xdr:colOff>
      <xdr:row>59</xdr:row>
      <xdr:rowOff>80525</xdr:rowOff>
    </xdr:to>
    <xdr:cxnSp macro="">
      <xdr:nvCxnSpPr>
        <xdr:cNvPr id="787" name="直線コネクタ 786"/>
        <xdr:cNvCxnSpPr/>
      </xdr:nvCxnSpPr>
      <xdr:spPr>
        <a:xfrm flipV="1">
          <a:off x="18656300" y="10195063"/>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33024</xdr:rowOff>
    </xdr:from>
    <xdr:to>
      <xdr:col>32</xdr:col>
      <xdr:colOff>238125</xdr:colOff>
      <xdr:row>59</xdr:row>
      <xdr:rowOff>134624</xdr:rowOff>
    </xdr:to>
    <xdr:sp macro="" textlink="">
      <xdr:nvSpPr>
        <xdr:cNvPr id="797" name="円/楕円 796"/>
        <xdr:cNvSpPr/>
      </xdr:nvSpPr>
      <xdr:spPr>
        <a:xfrm>
          <a:off x="22110700" y="101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119401</xdr:rowOff>
    </xdr:from>
    <xdr:ext cx="378565" cy="259045"/>
    <xdr:sp macro="" textlink="">
      <xdr:nvSpPr>
        <xdr:cNvPr id="798" name="貸付金該当値テキスト"/>
        <xdr:cNvSpPr txBox="1"/>
      </xdr:nvSpPr>
      <xdr:spPr>
        <a:xfrm>
          <a:off x="22212300" y="1006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31554</xdr:rowOff>
    </xdr:from>
    <xdr:to>
      <xdr:col>31</xdr:col>
      <xdr:colOff>85725</xdr:colOff>
      <xdr:row>59</xdr:row>
      <xdr:rowOff>133154</xdr:rowOff>
    </xdr:to>
    <xdr:sp macro="" textlink="">
      <xdr:nvSpPr>
        <xdr:cNvPr id="799" name="円/楕円 798"/>
        <xdr:cNvSpPr/>
      </xdr:nvSpPr>
      <xdr:spPr>
        <a:xfrm>
          <a:off x="21272500" y="101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124281</xdr:rowOff>
    </xdr:from>
    <xdr:ext cx="378565" cy="259045"/>
    <xdr:sp macro="" textlink="">
      <xdr:nvSpPr>
        <xdr:cNvPr id="800" name="テキスト ボックス 799"/>
        <xdr:cNvSpPr txBox="1"/>
      </xdr:nvSpPr>
      <xdr:spPr>
        <a:xfrm>
          <a:off x="21134017" y="102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29889</xdr:rowOff>
    </xdr:from>
    <xdr:to>
      <xdr:col>29</xdr:col>
      <xdr:colOff>568325</xdr:colOff>
      <xdr:row>59</xdr:row>
      <xdr:rowOff>131489</xdr:rowOff>
    </xdr:to>
    <xdr:sp macro="" textlink="">
      <xdr:nvSpPr>
        <xdr:cNvPr id="801" name="円/楕円 800"/>
        <xdr:cNvSpPr/>
      </xdr:nvSpPr>
      <xdr:spPr>
        <a:xfrm>
          <a:off x="20383500" y="101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122616</xdr:rowOff>
    </xdr:from>
    <xdr:ext cx="378565" cy="259045"/>
    <xdr:sp macro="" textlink="">
      <xdr:nvSpPr>
        <xdr:cNvPr id="802" name="テキスト ボックス 801"/>
        <xdr:cNvSpPr txBox="1"/>
      </xdr:nvSpPr>
      <xdr:spPr>
        <a:xfrm>
          <a:off x="20245017" y="10238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28713</xdr:rowOff>
    </xdr:from>
    <xdr:to>
      <xdr:col>28</xdr:col>
      <xdr:colOff>365125</xdr:colOff>
      <xdr:row>59</xdr:row>
      <xdr:rowOff>130313</xdr:rowOff>
    </xdr:to>
    <xdr:sp macro="" textlink="">
      <xdr:nvSpPr>
        <xdr:cNvPr id="803" name="円/楕円 802"/>
        <xdr:cNvSpPr/>
      </xdr:nvSpPr>
      <xdr:spPr>
        <a:xfrm>
          <a:off x="19494500" y="10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121440</xdr:rowOff>
    </xdr:from>
    <xdr:ext cx="378565" cy="259045"/>
    <xdr:sp macro="" textlink="">
      <xdr:nvSpPr>
        <xdr:cNvPr id="804" name="テキスト ボックス 803"/>
        <xdr:cNvSpPr txBox="1"/>
      </xdr:nvSpPr>
      <xdr:spPr>
        <a:xfrm>
          <a:off x="19356017" y="1023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29725</xdr:rowOff>
    </xdr:from>
    <xdr:to>
      <xdr:col>27</xdr:col>
      <xdr:colOff>161925</xdr:colOff>
      <xdr:row>59</xdr:row>
      <xdr:rowOff>131325</xdr:rowOff>
    </xdr:to>
    <xdr:sp macro="" textlink="">
      <xdr:nvSpPr>
        <xdr:cNvPr id="805" name="円/楕円 804"/>
        <xdr:cNvSpPr/>
      </xdr:nvSpPr>
      <xdr:spPr>
        <a:xfrm>
          <a:off x="18605500" y="10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122452</xdr:rowOff>
    </xdr:from>
    <xdr:ext cx="378565" cy="259045"/>
    <xdr:sp macro="" textlink="">
      <xdr:nvSpPr>
        <xdr:cNvPr id="806" name="テキスト ボックス 805"/>
        <xdr:cNvSpPr txBox="1"/>
      </xdr:nvSpPr>
      <xdr:spPr>
        <a:xfrm>
          <a:off x="18467017" y="102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163736</xdr:rowOff>
    </xdr:from>
    <xdr:to>
      <xdr:col>32</xdr:col>
      <xdr:colOff>187325</xdr:colOff>
      <xdr:row>75</xdr:row>
      <xdr:rowOff>38953</xdr:rowOff>
    </xdr:to>
    <xdr:cxnSp macro="">
      <xdr:nvCxnSpPr>
        <xdr:cNvPr id="838" name="直線コネクタ 837"/>
        <xdr:cNvCxnSpPr/>
      </xdr:nvCxnSpPr>
      <xdr:spPr>
        <a:xfrm>
          <a:off x="21323300" y="12851036"/>
          <a:ext cx="8382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163736</xdr:rowOff>
    </xdr:from>
    <xdr:to>
      <xdr:col>31</xdr:col>
      <xdr:colOff>34925</xdr:colOff>
      <xdr:row>75</xdr:row>
      <xdr:rowOff>132548</xdr:rowOff>
    </xdr:to>
    <xdr:cxnSp macro="">
      <xdr:nvCxnSpPr>
        <xdr:cNvPr id="841" name="直線コネクタ 840"/>
        <xdr:cNvCxnSpPr/>
      </xdr:nvCxnSpPr>
      <xdr:spPr>
        <a:xfrm flipV="1">
          <a:off x="20434300" y="12851036"/>
          <a:ext cx="889000" cy="1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2" name="フローチャート : 判断 841"/>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59326</xdr:rowOff>
    </xdr:from>
    <xdr:ext cx="534377" cy="259045"/>
    <xdr:sp macro="" textlink="">
      <xdr:nvSpPr>
        <xdr:cNvPr id="843" name="テキスト ボックス 842"/>
        <xdr:cNvSpPr txBox="1"/>
      </xdr:nvSpPr>
      <xdr:spPr>
        <a:xfrm>
          <a:off x="2105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84052</xdr:rowOff>
    </xdr:from>
    <xdr:to>
      <xdr:col>29</xdr:col>
      <xdr:colOff>517525</xdr:colOff>
      <xdr:row>75</xdr:row>
      <xdr:rowOff>132548</xdr:rowOff>
    </xdr:to>
    <xdr:cxnSp macro="">
      <xdr:nvCxnSpPr>
        <xdr:cNvPr id="844" name="直線コネクタ 843"/>
        <xdr:cNvCxnSpPr/>
      </xdr:nvCxnSpPr>
      <xdr:spPr>
        <a:xfrm>
          <a:off x="19545300" y="12942802"/>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84052</xdr:rowOff>
    </xdr:from>
    <xdr:to>
      <xdr:col>28</xdr:col>
      <xdr:colOff>314325</xdr:colOff>
      <xdr:row>75</xdr:row>
      <xdr:rowOff>114423</xdr:rowOff>
    </xdr:to>
    <xdr:cxnSp macro="">
      <xdr:nvCxnSpPr>
        <xdr:cNvPr id="847" name="直線コネクタ 846"/>
        <xdr:cNvCxnSpPr/>
      </xdr:nvCxnSpPr>
      <xdr:spPr>
        <a:xfrm flipV="1">
          <a:off x="18656300" y="12942802"/>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159603</xdr:rowOff>
    </xdr:from>
    <xdr:to>
      <xdr:col>32</xdr:col>
      <xdr:colOff>238125</xdr:colOff>
      <xdr:row>75</xdr:row>
      <xdr:rowOff>89753</xdr:rowOff>
    </xdr:to>
    <xdr:sp macro="" textlink="">
      <xdr:nvSpPr>
        <xdr:cNvPr id="857" name="円/楕円 856"/>
        <xdr:cNvSpPr/>
      </xdr:nvSpPr>
      <xdr:spPr>
        <a:xfrm>
          <a:off x="22110700" y="128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11030</xdr:rowOff>
    </xdr:from>
    <xdr:ext cx="534377" cy="259045"/>
    <xdr:sp macro="" textlink="">
      <xdr:nvSpPr>
        <xdr:cNvPr id="858" name="繰出金該当値テキスト"/>
        <xdr:cNvSpPr txBox="1"/>
      </xdr:nvSpPr>
      <xdr:spPr>
        <a:xfrm>
          <a:off x="22212300" y="1269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112936</xdr:rowOff>
    </xdr:from>
    <xdr:to>
      <xdr:col>31</xdr:col>
      <xdr:colOff>85725</xdr:colOff>
      <xdr:row>75</xdr:row>
      <xdr:rowOff>43086</xdr:rowOff>
    </xdr:to>
    <xdr:sp macro="" textlink="">
      <xdr:nvSpPr>
        <xdr:cNvPr id="859" name="円/楕円 858"/>
        <xdr:cNvSpPr/>
      </xdr:nvSpPr>
      <xdr:spPr>
        <a:xfrm>
          <a:off x="21272500" y="128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59613</xdr:rowOff>
    </xdr:from>
    <xdr:ext cx="534377" cy="259045"/>
    <xdr:sp macro="" textlink="">
      <xdr:nvSpPr>
        <xdr:cNvPr id="860" name="テキスト ボックス 859"/>
        <xdr:cNvSpPr txBox="1"/>
      </xdr:nvSpPr>
      <xdr:spPr>
        <a:xfrm>
          <a:off x="21056111" y="125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81748</xdr:rowOff>
    </xdr:from>
    <xdr:to>
      <xdr:col>29</xdr:col>
      <xdr:colOff>568325</xdr:colOff>
      <xdr:row>76</xdr:row>
      <xdr:rowOff>11897</xdr:rowOff>
    </xdr:to>
    <xdr:sp macro="" textlink="">
      <xdr:nvSpPr>
        <xdr:cNvPr id="861" name="円/楕円 860"/>
        <xdr:cNvSpPr/>
      </xdr:nvSpPr>
      <xdr:spPr>
        <a:xfrm>
          <a:off x="20383500" y="129404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28425</xdr:rowOff>
    </xdr:from>
    <xdr:ext cx="534377" cy="259045"/>
    <xdr:sp macro="" textlink="">
      <xdr:nvSpPr>
        <xdr:cNvPr id="862" name="テキスト ボックス 861"/>
        <xdr:cNvSpPr txBox="1"/>
      </xdr:nvSpPr>
      <xdr:spPr>
        <a:xfrm>
          <a:off x="20167111" y="1271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33252</xdr:rowOff>
    </xdr:from>
    <xdr:to>
      <xdr:col>28</xdr:col>
      <xdr:colOff>365125</xdr:colOff>
      <xdr:row>75</xdr:row>
      <xdr:rowOff>134852</xdr:rowOff>
    </xdr:to>
    <xdr:sp macro="" textlink="">
      <xdr:nvSpPr>
        <xdr:cNvPr id="863" name="円/楕円 862"/>
        <xdr:cNvSpPr/>
      </xdr:nvSpPr>
      <xdr:spPr>
        <a:xfrm>
          <a:off x="19494500" y="1289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151379</xdr:rowOff>
    </xdr:from>
    <xdr:ext cx="534377" cy="259045"/>
    <xdr:sp macro="" textlink="">
      <xdr:nvSpPr>
        <xdr:cNvPr id="864" name="テキスト ボックス 863"/>
        <xdr:cNvSpPr txBox="1"/>
      </xdr:nvSpPr>
      <xdr:spPr>
        <a:xfrm>
          <a:off x="19278111" y="1266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63623</xdr:rowOff>
    </xdr:from>
    <xdr:to>
      <xdr:col>27</xdr:col>
      <xdr:colOff>161925</xdr:colOff>
      <xdr:row>75</xdr:row>
      <xdr:rowOff>165224</xdr:rowOff>
    </xdr:to>
    <xdr:sp macro="" textlink="">
      <xdr:nvSpPr>
        <xdr:cNvPr id="865" name="円/楕円 864"/>
        <xdr:cNvSpPr/>
      </xdr:nvSpPr>
      <xdr:spPr>
        <a:xfrm>
          <a:off x="18605500" y="12922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10300</xdr:rowOff>
    </xdr:from>
    <xdr:ext cx="534377" cy="259045"/>
    <xdr:sp macro="" textlink="">
      <xdr:nvSpPr>
        <xdr:cNvPr id="866" name="テキスト ボックス 865"/>
        <xdr:cNvSpPr txBox="1"/>
      </xdr:nvSpPr>
      <xdr:spPr>
        <a:xfrm>
          <a:off x="18389111" y="126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歳出総額は、住民一人当たり</a:t>
          </a:r>
          <a:r>
            <a:rPr kumimoji="1" lang="en-US" altLang="ja-JP" sz="1300">
              <a:solidFill>
                <a:sysClr val="windowText" lastClr="000000"/>
              </a:solidFill>
              <a:effectLst/>
              <a:latin typeface="+mn-lt"/>
              <a:ea typeface="+mn-ea"/>
              <a:cs typeface="+mn-cs"/>
            </a:rPr>
            <a:t>465,569</a:t>
          </a:r>
          <a:r>
            <a:rPr kumimoji="1" lang="ja-JP" altLang="en-US" sz="1300">
              <a:solidFill>
                <a:sysClr val="windowText" lastClr="000000"/>
              </a:solidFill>
              <a:effectLst/>
              <a:latin typeface="+mn-lt"/>
              <a:ea typeface="+mn-ea"/>
              <a:cs typeface="+mn-cs"/>
            </a:rPr>
            <a:t>円となっている。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主な構成項目である人件費は、住民一人当たり</a:t>
          </a:r>
          <a:r>
            <a:rPr kumimoji="1" lang="en-US" altLang="ja-JP" sz="1300">
              <a:solidFill>
                <a:sysClr val="windowText" lastClr="000000"/>
              </a:solidFill>
              <a:effectLst/>
              <a:latin typeface="+mn-lt"/>
              <a:ea typeface="+mn-ea"/>
              <a:cs typeface="+mn-cs"/>
            </a:rPr>
            <a:t>69,955</a:t>
          </a:r>
          <a:r>
            <a:rPr kumimoji="1" lang="ja-JP" altLang="en-US" sz="1300">
              <a:solidFill>
                <a:sysClr val="windowText" lastClr="000000"/>
              </a:solidFill>
              <a:effectLst/>
              <a:latin typeface="+mn-lt"/>
              <a:ea typeface="+mn-ea"/>
              <a:cs typeface="+mn-cs"/>
            </a:rPr>
            <a:t>円となっており、前年度と比較して減少したものの、都市構造の違い等により類似団体に比べると職員数が多いことなどから、類似団体平均を大きく上回っている。今後も「定員適正化計画」に基づき、職員数の定数管理に努め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災害復旧事業費は住民一人当たり</a:t>
          </a:r>
          <a:r>
            <a:rPr kumimoji="1" lang="en-US" altLang="ja-JP" sz="1300">
              <a:solidFill>
                <a:sysClr val="windowText" lastClr="000000"/>
              </a:solidFill>
              <a:effectLst/>
              <a:latin typeface="+mn-lt"/>
              <a:ea typeface="+mn-ea"/>
              <a:cs typeface="+mn-cs"/>
            </a:rPr>
            <a:t>9,854</a:t>
          </a:r>
          <a:r>
            <a:rPr kumimoji="1" lang="ja-JP" altLang="en-US" sz="1300">
              <a:solidFill>
                <a:sysClr val="windowText" lastClr="000000"/>
              </a:solidFill>
              <a:effectLst/>
              <a:latin typeface="+mn-lt"/>
              <a:ea typeface="+mn-ea"/>
              <a:cs typeface="+mn-cs"/>
            </a:rPr>
            <a:t>円となっており、類似団体の中で最も高い。これは、平成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年度に豪雨による被害が多発したことが主な要因である。　</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普通建設事業費は住民一人当たり</a:t>
          </a:r>
          <a:r>
            <a:rPr kumimoji="1" lang="en-US" altLang="ja-JP" sz="1300">
              <a:solidFill>
                <a:sysClr val="windowText" lastClr="000000"/>
              </a:solidFill>
              <a:effectLst/>
              <a:latin typeface="+mn-lt"/>
              <a:ea typeface="+mn-ea"/>
              <a:cs typeface="+mn-cs"/>
            </a:rPr>
            <a:t>74,334</a:t>
          </a:r>
          <a:r>
            <a:rPr kumimoji="1" lang="ja-JP" altLang="en-US" sz="1300">
              <a:solidFill>
                <a:sysClr val="windowText" lastClr="000000"/>
              </a:solidFill>
              <a:effectLst/>
              <a:latin typeface="+mn-lt"/>
              <a:ea typeface="+mn-ea"/>
              <a:cs typeface="+mn-cs"/>
            </a:rPr>
            <a:t>円となっており、大規模土地取得事業や道路橋梁整備事業の減等により、前年度と比較すると減少しているが、依然として類似団体より高い水準にある。これは、類似団体と比較して面積が広いことから、農地整備や林道整備等に係る費用が大きいこと等が要因として挙げられる。また、普通建設事業費のうち、新規整備が</a:t>
          </a:r>
          <a:r>
            <a:rPr kumimoji="1" lang="en-US" altLang="ja-JP" sz="1300">
              <a:solidFill>
                <a:sysClr val="windowText" lastClr="000000"/>
              </a:solidFill>
              <a:effectLst/>
              <a:latin typeface="+mn-lt"/>
              <a:ea typeface="+mn-ea"/>
              <a:cs typeface="+mn-cs"/>
            </a:rPr>
            <a:t>39,280</a:t>
          </a:r>
          <a:r>
            <a:rPr kumimoji="1" lang="ja-JP" altLang="en-US" sz="1300">
              <a:solidFill>
                <a:sysClr val="windowText" lastClr="000000"/>
              </a:solidFill>
              <a:effectLst/>
              <a:latin typeface="+mn-lt"/>
              <a:ea typeface="+mn-ea"/>
              <a:cs typeface="+mn-cs"/>
            </a:rPr>
            <a:t>円となっており、類似団体の中で最も高くなっているが、これは新庁舎整備を行ったことが最も大きな要因である。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扶助費は住民一人当たり</a:t>
          </a:r>
          <a:r>
            <a:rPr kumimoji="1" lang="en-US" altLang="ja-JP" sz="1300">
              <a:solidFill>
                <a:sysClr val="windowText" lastClr="000000"/>
              </a:solidFill>
              <a:effectLst/>
              <a:latin typeface="+mn-lt"/>
              <a:ea typeface="+mn-ea"/>
              <a:cs typeface="+mn-cs"/>
            </a:rPr>
            <a:t>116,265</a:t>
          </a:r>
          <a:r>
            <a:rPr kumimoji="1" lang="ja-JP" altLang="en-US" sz="1300">
              <a:solidFill>
                <a:sysClr val="windowText" lastClr="000000"/>
              </a:solidFill>
              <a:effectLst/>
              <a:latin typeface="+mn-lt"/>
              <a:ea typeface="+mn-ea"/>
              <a:cs typeface="+mn-cs"/>
            </a:rPr>
            <a:t>円となっており、子ども子育て支援新制度への移行や臨時福祉給付金、障害者自立支援給付費の増加により、年々増加傾向にある。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鹿児島県霧島市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126,620
126,168
603.18
61,514,655
58,950,333
2,075,315
34,090,021
60,543,024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48260</xdr:rowOff>
    </xdr:from>
    <xdr:to>
      <xdr:col>6</xdr:col>
      <xdr:colOff>511175</xdr:colOff>
      <xdr:row>37</xdr:row>
      <xdr:rowOff>77978</xdr:rowOff>
    </xdr:to>
    <xdr:cxnSp macro="">
      <xdr:nvCxnSpPr>
        <xdr:cNvPr id="61" name="直線コネクタ 60"/>
        <xdr:cNvCxnSpPr/>
      </xdr:nvCxnSpPr>
      <xdr:spPr>
        <a:xfrm>
          <a:off x="3797300" y="62204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48260</xdr:rowOff>
    </xdr:from>
    <xdr:to>
      <xdr:col>5</xdr:col>
      <xdr:colOff>358775</xdr:colOff>
      <xdr:row>36</xdr:row>
      <xdr:rowOff>107696</xdr:rowOff>
    </xdr:to>
    <xdr:cxnSp macro="">
      <xdr:nvCxnSpPr>
        <xdr:cNvPr id="64" name="直線コネクタ 63"/>
        <xdr:cNvCxnSpPr/>
      </xdr:nvCxnSpPr>
      <xdr:spPr>
        <a:xfrm flipV="1">
          <a:off x="2908300" y="6220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10922</xdr:rowOff>
    </xdr:from>
    <xdr:to>
      <xdr:col>4</xdr:col>
      <xdr:colOff>155575</xdr:colOff>
      <xdr:row>36</xdr:row>
      <xdr:rowOff>107696</xdr:rowOff>
    </xdr:to>
    <xdr:cxnSp macro="">
      <xdr:nvCxnSpPr>
        <xdr:cNvPr id="67" name="直線コネクタ 66"/>
        <xdr:cNvCxnSpPr/>
      </xdr:nvCxnSpPr>
      <xdr:spPr>
        <a:xfrm>
          <a:off x="2019300" y="6183122"/>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103886</xdr:rowOff>
    </xdr:from>
    <xdr:to>
      <xdr:col>2</xdr:col>
      <xdr:colOff>638175</xdr:colOff>
      <xdr:row>36</xdr:row>
      <xdr:rowOff>10922</xdr:rowOff>
    </xdr:to>
    <xdr:cxnSp macro="">
      <xdr:nvCxnSpPr>
        <xdr:cNvPr id="70" name="直線コネクタ 69"/>
        <xdr:cNvCxnSpPr/>
      </xdr:nvCxnSpPr>
      <xdr:spPr>
        <a:xfrm>
          <a:off x="1130300" y="5761736"/>
          <a:ext cx="889000" cy="4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27178</xdr:rowOff>
    </xdr:from>
    <xdr:to>
      <xdr:col>6</xdr:col>
      <xdr:colOff>561975</xdr:colOff>
      <xdr:row>37</xdr:row>
      <xdr:rowOff>128778</xdr:rowOff>
    </xdr:to>
    <xdr:sp macro="" textlink="">
      <xdr:nvSpPr>
        <xdr:cNvPr id="80" name="円/楕円 79"/>
        <xdr:cNvSpPr/>
      </xdr:nvSpPr>
      <xdr:spPr>
        <a:xfrm>
          <a:off x="45847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5605</xdr:rowOff>
    </xdr:from>
    <xdr:ext cx="469744" cy="259045"/>
    <xdr:sp macro="" textlink="">
      <xdr:nvSpPr>
        <xdr:cNvPr id="81" name="議会費該当値テキスト"/>
        <xdr:cNvSpPr txBox="1"/>
      </xdr:nvSpPr>
      <xdr:spPr>
        <a:xfrm>
          <a:off x="4686300"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168910</xdr:rowOff>
    </xdr:from>
    <xdr:to>
      <xdr:col>5</xdr:col>
      <xdr:colOff>409575</xdr:colOff>
      <xdr:row>36</xdr:row>
      <xdr:rowOff>99060</xdr:rowOff>
    </xdr:to>
    <xdr:sp macro="" textlink="">
      <xdr:nvSpPr>
        <xdr:cNvPr id="82" name="円/楕円 81"/>
        <xdr:cNvSpPr/>
      </xdr:nvSpPr>
      <xdr:spPr>
        <a:xfrm>
          <a:off x="3746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90187</xdr:rowOff>
    </xdr:from>
    <xdr:ext cx="469744" cy="259045"/>
    <xdr:sp macro="" textlink="">
      <xdr:nvSpPr>
        <xdr:cNvPr id="83" name="テキスト ボックス 82"/>
        <xdr:cNvSpPr txBox="1"/>
      </xdr:nvSpPr>
      <xdr:spPr>
        <a:xfrm>
          <a:off x="3562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56896</xdr:rowOff>
    </xdr:from>
    <xdr:to>
      <xdr:col>4</xdr:col>
      <xdr:colOff>206375</xdr:colOff>
      <xdr:row>36</xdr:row>
      <xdr:rowOff>158496</xdr:rowOff>
    </xdr:to>
    <xdr:sp macro="" textlink="">
      <xdr:nvSpPr>
        <xdr:cNvPr id="84" name="円/楕円 83"/>
        <xdr:cNvSpPr/>
      </xdr:nvSpPr>
      <xdr:spPr>
        <a:xfrm>
          <a:off x="2857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149623</xdr:rowOff>
    </xdr:from>
    <xdr:ext cx="469744" cy="259045"/>
    <xdr:sp macro="" textlink="">
      <xdr:nvSpPr>
        <xdr:cNvPr id="85" name="テキスト ボックス 84"/>
        <xdr:cNvSpPr txBox="1"/>
      </xdr:nvSpPr>
      <xdr:spPr>
        <a:xfrm>
          <a:off x="2673427"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131572</xdr:rowOff>
    </xdr:from>
    <xdr:to>
      <xdr:col>3</xdr:col>
      <xdr:colOff>3175</xdr:colOff>
      <xdr:row>36</xdr:row>
      <xdr:rowOff>61722</xdr:rowOff>
    </xdr:to>
    <xdr:sp macro="" textlink="">
      <xdr:nvSpPr>
        <xdr:cNvPr id="86" name="円/楕円 85"/>
        <xdr:cNvSpPr/>
      </xdr:nvSpPr>
      <xdr:spPr>
        <a:xfrm>
          <a:off x="1968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52849</xdr:rowOff>
    </xdr:from>
    <xdr:ext cx="469744" cy="259045"/>
    <xdr:sp macro="" textlink="">
      <xdr:nvSpPr>
        <xdr:cNvPr id="87" name="テキスト ボックス 86"/>
        <xdr:cNvSpPr txBox="1"/>
      </xdr:nvSpPr>
      <xdr:spPr>
        <a:xfrm>
          <a:off x="1784427"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53086</xdr:rowOff>
    </xdr:from>
    <xdr:to>
      <xdr:col>1</xdr:col>
      <xdr:colOff>485775</xdr:colOff>
      <xdr:row>33</xdr:row>
      <xdr:rowOff>154686</xdr:rowOff>
    </xdr:to>
    <xdr:sp macro="" textlink="">
      <xdr:nvSpPr>
        <xdr:cNvPr id="88" name="円/楕円 87"/>
        <xdr:cNvSpPr/>
      </xdr:nvSpPr>
      <xdr:spPr>
        <a:xfrm>
          <a:off x="1079500" y="57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171213</xdr:rowOff>
    </xdr:from>
    <xdr:ext cx="469744" cy="259045"/>
    <xdr:sp macro="" textlink="">
      <xdr:nvSpPr>
        <xdr:cNvPr id="89" name="テキスト ボックス 88"/>
        <xdr:cNvSpPr txBox="1"/>
      </xdr:nvSpPr>
      <xdr:spPr>
        <a:xfrm>
          <a:off x="895427" y="54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56566</xdr:rowOff>
    </xdr:from>
    <xdr:to>
      <xdr:col>6</xdr:col>
      <xdr:colOff>511175</xdr:colOff>
      <xdr:row>53</xdr:row>
      <xdr:rowOff>69138</xdr:rowOff>
    </xdr:to>
    <xdr:cxnSp macro="">
      <xdr:nvCxnSpPr>
        <xdr:cNvPr id="119" name="直線コネクタ 118"/>
        <xdr:cNvCxnSpPr/>
      </xdr:nvCxnSpPr>
      <xdr:spPr>
        <a:xfrm flipV="1">
          <a:off x="3797300" y="8971966"/>
          <a:ext cx="838200" cy="18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56470</xdr:rowOff>
    </xdr:from>
    <xdr:to>
      <xdr:col>5</xdr:col>
      <xdr:colOff>358775</xdr:colOff>
      <xdr:row>53</xdr:row>
      <xdr:rowOff>69138</xdr:rowOff>
    </xdr:to>
    <xdr:cxnSp macro="">
      <xdr:nvCxnSpPr>
        <xdr:cNvPr id="122" name="直線コネクタ 121"/>
        <xdr:cNvCxnSpPr/>
      </xdr:nvCxnSpPr>
      <xdr:spPr>
        <a:xfrm>
          <a:off x="2908300" y="9143320"/>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158501</xdr:rowOff>
    </xdr:from>
    <xdr:ext cx="534377" cy="259045"/>
    <xdr:sp macro="" textlink="">
      <xdr:nvSpPr>
        <xdr:cNvPr id="124" name="テキスト ボックス 123"/>
        <xdr:cNvSpPr txBox="1"/>
      </xdr:nvSpPr>
      <xdr:spPr>
        <a:xfrm>
          <a:off x="3530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56470</xdr:rowOff>
    </xdr:from>
    <xdr:to>
      <xdr:col>4</xdr:col>
      <xdr:colOff>155575</xdr:colOff>
      <xdr:row>55</xdr:row>
      <xdr:rowOff>6312</xdr:rowOff>
    </xdr:to>
    <xdr:cxnSp macro="">
      <xdr:nvCxnSpPr>
        <xdr:cNvPr id="125" name="直線コネクタ 124"/>
        <xdr:cNvCxnSpPr/>
      </xdr:nvCxnSpPr>
      <xdr:spPr>
        <a:xfrm flipV="1">
          <a:off x="2019300" y="9143320"/>
          <a:ext cx="889000" cy="29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6312</xdr:rowOff>
    </xdr:from>
    <xdr:to>
      <xdr:col>2</xdr:col>
      <xdr:colOff>638175</xdr:colOff>
      <xdr:row>55</xdr:row>
      <xdr:rowOff>115335</xdr:rowOff>
    </xdr:to>
    <xdr:cxnSp macro="">
      <xdr:nvCxnSpPr>
        <xdr:cNvPr id="128" name="直線コネクタ 127"/>
        <xdr:cNvCxnSpPr/>
      </xdr:nvCxnSpPr>
      <xdr:spPr>
        <a:xfrm flipV="1">
          <a:off x="1130300" y="9436062"/>
          <a:ext cx="889000" cy="10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5766</xdr:rowOff>
    </xdr:from>
    <xdr:to>
      <xdr:col>6</xdr:col>
      <xdr:colOff>561975</xdr:colOff>
      <xdr:row>52</xdr:row>
      <xdr:rowOff>107366</xdr:rowOff>
    </xdr:to>
    <xdr:sp macro="" textlink="">
      <xdr:nvSpPr>
        <xdr:cNvPr id="138" name="円/楕円 137"/>
        <xdr:cNvSpPr/>
      </xdr:nvSpPr>
      <xdr:spPr>
        <a:xfrm>
          <a:off x="4584700" y="89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28643</xdr:rowOff>
    </xdr:from>
    <xdr:ext cx="534377" cy="259045"/>
    <xdr:sp macro="" textlink="">
      <xdr:nvSpPr>
        <xdr:cNvPr id="139" name="総務費該当値テキスト"/>
        <xdr:cNvSpPr txBox="1"/>
      </xdr:nvSpPr>
      <xdr:spPr>
        <a:xfrm>
          <a:off x="4686300" y="87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82,364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18338</xdr:rowOff>
    </xdr:from>
    <xdr:to>
      <xdr:col>5</xdr:col>
      <xdr:colOff>409575</xdr:colOff>
      <xdr:row>53</xdr:row>
      <xdr:rowOff>119938</xdr:rowOff>
    </xdr:to>
    <xdr:sp macro="" textlink="">
      <xdr:nvSpPr>
        <xdr:cNvPr id="140" name="円/楕円 139"/>
        <xdr:cNvSpPr/>
      </xdr:nvSpPr>
      <xdr:spPr>
        <a:xfrm>
          <a:off x="3746500" y="91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136465</xdr:rowOff>
    </xdr:from>
    <xdr:ext cx="534377" cy="259045"/>
    <xdr:sp macro="" textlink="">
      <xdr:nvSpPr>
        <xdr:cNvPr id="141" name="テキスト ボックス 140"/>
        <xdr:cNvSpPr txBox="1"/>
      </xdr:nvSpPr>
      <xdr:spPr>
        <a:xfrm>
          <a:off x="3530111" y="8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5670</xdr:rowOff>
    </xdr:from>
    <xdr:to>
      <xdr:col>4</xdr:col>
      <xdr:colOff>206375</xdr:colOff>
      <xdr:row>53</xdr:row>
      <xdr:rowOff>107270</xdr:rowOff>
    </xdr:to>
    <xdr:sp macro="" textlink="">
      <xdr:nvSpPr>
        <xdr:cNvPr id="142" name="円/楕円 141"/>
        <xdr:cNvSpPr/>
      </xdr:nvSpPr>
      <xdr:spPr>
        <a:xfrm>
          <a:off x="2857500" y="90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123797</xdr:rowOff>
    </xdr:from>
    <xdr:ext cx="534377" cy="259045"/>
    <xdr:sp macro="" textlink="">
      <xdr:nvSpPr>
        <xdr:cNvPr id="143" name="テキスト ボックス 142"/>
        <xdr:cNvSpPr txBox="1"/>
      </xdr:nvSpPr>
      <xdr:spPr>
        <a:xfrm>
          <a:off x="2641111" y="8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126962</xdr:rowOff>
    </xdr:from>
    <xdr:to>
      <xdr:col>3</xdr:col>
      <xdr:colOff>3175</xdr:colOff>
      <xdr:row>55</xdr:row>
      <xdr:rowOff>57112</xdr:rowOff>
    </xdr:to>
    <xdr:sp macro="" textlink="">
      <xdr:nvSpPr>
        <xdr:cNvPr id="144" name="円/楕円 143"/>
        <xdr:cNvSpPr/>
      </xdr:nvSpPr>
      <xdr:spPr>
        <a:xfrm>
          <a:off x="1968500" y="93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73639</xdr:rowOff>
    </xdr:from>
    <xdr:ext cx="534377" cy="259045"/>
    <xdr:sp macro="" textlink="">
      <xdr:nvSpPr>
        <xdr:cNvPr id="145" name="テキスト ボックス 144"/>
        <xdr:cNvSpPr txBox="1"/>
      </xdr:nvSpPr>
      <xdr:spPr>
        <a:xfrm>
          <a:off x="1752111" y="91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64535</xdr:rowOff>
    </xdr:from>
    <xdr:to>
      <xdr:col>1</xdr:col>
      <xdr:colOff>485775</xdr:colOff>
      <xdr:row>55</xdr:row>
      <xdr:rowOff>166135</xdr:rowOff>
    </xdr:to>
    <xdr:sp macro="" textlink="">
      <xdr:nvSpPr>
        <xdr:cNvPr id="146" name="円/楕円 145"/>
        <xdr:cNvSpPr/>
      </xdr:nvSpPr>
      <xdr:spPr>
        <a:xfrm>
          <a:off x="1079500" y="94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11212</xdr:rowOff>
    </xdr:from>
    <xdr:ext cx="534377" cy="259045"/>
    <xdr:sp macro="" textlink="">
      <xdr:nvSpPr>
        <xdr:cNvPr id="147" name="テキスト ボックス 146"/>
        <xdr:cNvSpPr txBox="1"/>
      </xdr:nvSpPr>
      <xdr:spPr>
        <a:xfrm>
          <a:off x="863111" y="92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166566</xdr:rowOff>
    </xdr:from>
    <xdr:to>
      <xdr:col>6</xdr:col>
      <xdr:colOff>511175</xdr:colOff>
      <xdr:row>75</xdr:row>
      <xdr:rowOff>94481</xdr:rowOff>
    </xdr:to>
    <xdr:cxnSp macro="">
      <xdr:nvCxnSpPr>
        <xdr:cNvPr id="179" name="直線コネクタ 178"/>
        <xdr:cNvCxnSpPr/>
      </xdr:nvCxnSpPr>
      <xdr:spPr>
        <a:xfrm flipV="1">
          <a:off x="3797300" y="12853866"/>
          <a:ext cx="8382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94481</xdr:rowOff>
    </xdr:from>
    <xdr:to>
      <xdr:col>5</xdr:col>
      <xdr:colOff>358775</xdr:colOff>
      <xdr:row>75</xdr:row>
      <xdr:rowOff>138502</xdr:rowOff>
    </xdr:to>
    <xdr:cxnSp macro="">
      <xdr:nvCxnSpPr>
        <xdr:cNvPr id="182" name="直線コネクタ 181"/>
        <xdr:cNvCxnSpPr/>
      </xdr:nvCxnSpPr>
      <xdr:spPr>
        <a:xfrm flipV="1">
          <a:off x="2908300" y="12953231"/>
          <a:ext cx="889000" cy="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103029</xdr:rowOff>
    </xdr:from>
    <xdr:to>
      <xdr:col>5</xdr:col>
      <xdr:colOff>409575</xdr:colOff>
      <xdr:row>75</xdr:row>
      <xdr:rowOff>33179</xdr:rowOff>
    </xdr:to>
    <xdr:sp macro="" textlink="">
      <xdr:nvSpPr>
        <xdr:cNvPr id="183" name="フローチャート : 判断 182"/>
        <xdr:cNvSpPr/>
      </xdr:nvSpPr>
      <xdr:spPr>
        <a:xfrm>
          <a:off x="3746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49706</xdr:rowOff>
    </xdr:from>
    <xdr:ext cx="599010" cy="259045"/>
    <xdr:sp macro="" textlink="">
      <xdr:nvSpPr>
        <xdr:cNvPr id="184" name="テキスト ボックス 183"/>
        <xdr:cNvSpPr txBox="1"/>
      </xdr:nvSpPr>
      <xdr:spPr>
        <a:xfrm>
          <a:off x="3497794"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138502</xdr:rowOff>
    </xdr:from>
    <xdr:to>
      <xdr:col>4</xdr:col>
      <xdr:colOff>155575</xdr:colOff>
      <xdr:row>76</xdr:row>
      <xdr:rowOff>61291</xdr:rowOff>
    </xdr:to>
    <xdr:cxnSp macro="">
      <xdr:nvCxnSpPr>
        <xdr:cNvPr id="185" name="直線コネクタ 184"/>
        <xdr:cNvCxnSpPr/>
      </xdr:nvCxnSpPr>
      <xdr:spPr>
        <a:xfrm flipV="1">
          <a:off x="2019300" y="12997252"/>
          <a:ext cx="889000" cy="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61291</xdr:rowOff>
    </xdr:from>
    <xdr:to>
      <xdr:col>2</xdr:col>
      <xdr:colOff>638175</xdr:colOff>
      <xdr:row>76</xdr:row>
      <xdr:rowOff>124428</xdr:rowOff>
    </xdr:to>
    <xdr:cxnSp macro="">
      <xdr:nvCxnSpPr>
        <xdr:cNvPr id="188" name="直線コネクタ 187"/>
        <xdr:cNvCxnSpPr/>
      </xdr:nvCxnSpPr>
      <xdr:spPr>
        <a:xfrm flipV="1">
          <a:off x="1130300" y="13091491"/>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115766</xdr:rowOff>
    </xdr:from>
    <xdr:to>
      <xdr:col>6</xdr:col>
      <xdr:colOff>561975</xdr:colOff>
      <xdr:row>75</xdr:row>
      <xdr:rowOff>45916</xdr:rowOff>
    </xdr:to>
    <xdr:sp macro="" textlink="">
      <xdr:nvSpPr>
        <xdr:cNvPr id="198" name="円/楕円 197"/>
        <xdr:cNvSpPr/>
      </xdr:nvSpPr>
      <xdr:spPr>
        <a:xfrm>
          <a:off x="4584700" y="128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138643</xdr:rowOff>
    </xdr:from>
    <xdr:ext cx="599010" cy="259045"/>
    <xdr:sp macro="" textlink="">
      <xdr:nvSpPr>
        <xdr:cNvPr id="199" name="民生費該当値テキスト"/>
        <xdr:cNvSpPr txBox="1"/>
      </xdr:nvSpPr>
      <xdr:spPr>
        <a:xfrm>
          <a:off x="4686300" y="1265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162,532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43681</xdr:rowOff>
    </xdr:from>
    <xdr:to>
      <xdr:col>5</xdr:col>
      <xdr:colOff>409575</xdr:colOff>
      <xdr:row>75</xdr:row>
      <xdr:rowOff>145281</xdr:rowOff>
    </xdr:to>
    <xdr:sp macro="" textlink="">
      <xdr:nvSpPr>
        <xdr:cNvPr id="200" name="円/楕円 199"/>
        <xdr:cNvSpPr/>
      </xdr:nvSpPr>
      <xdr:spPr>
        <a:xfrm>
          <a:off x="3746500" y="129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136408</xdr:rowOff>
    </xdr:from>
    <xdr:ext cx="599010" cy="259045"/>
    <xdr:sp macro="" textlink="">
      <xdr:nvSpPr>
        <xdr:cNvPr id="201" name="テキスト ボックス 200"/>
        <xdr:cNvSpPr txBox="1"/>
      </xdr:nvSpPr>
      <xdr:spPr>
        <a:xfrm>
          <a:off x="3497794" y="1299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87702</xdr:rowOff>
    </xdr:from>
    <xdr:to>
      <xdr:col>4</xdr:col>
      <xdr:colOff>206375</xdr:colOff>
      <xdr:row>76</xdr:row>
      <xdr:rowOff>17853</xdr:rowOff>
    </xdr:to>
    <xdr:sp macro="" textlink="">
      <xdr:nvSpPr>
        <xdr:cNvPr id="202" name="円/楕円 201"/>
        <xdr:cNvSpPr/>
      </xdr:nvSpPr>
      <xdr:spPr>
        <a:xfrm>
          <a:off x="2857500" y="129464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34379</xdr:rowOff>
    </xdr:from>
    <xdr:ext cx="599010" cy="259045"/>
    <xdr:sp macro="" textlink="">
      <xdr:nvSpPr>
        <xdr:cNvPr id="203" name="テキスト ボックス 202"/>
        <xdr:cNvSpPr txBox="1"/>
      </xdr:nvSpPr>
      <xdr:spPr>
        <a:xfrm>
          <a:off x="2608794" y="1272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10491</xdr:rowOff>
    </xdr:from>
    <xdr:to>
      <xdr:col>3</xdr:col>
      <xdr:colOff>3175</xdr:colOff>
      <xdr:row>76</xdr:row>
      <xdr:rowOff>112091</xdr:rowOff>
    </xdr:to>
    <xdr:sp macro="" textlink="">
      <xdr:nvSpPr>
        <xdr:cNvPr id="204" name="円/楕円 203"/>
        <xdr:cNvSpPr/>
      </xdr:nvSpPr>
      <xdr:spPr>
        <a:xfrm>
          <a:off x="1968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128617</xdr:rowOff>
    </xdr:from>
    <xdr:ext cx="599010" cy="259045"/>
    <xdr:sp macro="" textlink="">
      <xdr:nvSpPr>
        <xdr:cNvPr id="205" name="テキスト ボックス 204"/>
        <xdr:cNvSpPr txBox="1"/>
      </xdr:nvSpPr>
      <xdr:spPr>
        <a:xfrm>
          <a:off x="1719794" y="128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140,703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73628</xdr:rowOff>
    </xdr:from>
    <xdr:to>
      <xdr:col>1</xdr:col>
      <xdr:colOff>485775</xdr:colOff>
      <xdr:row>77</xdr:row>
      <xdr:rowOff>3778</xdr:rowOff>
    </xdr:to>
    <xdr:sp macro="" textlink="">
      <xdr:nvSpPr>
        <xdr:cNvPr id="206" name="円/楕円 205"/>
        <xdr:cNvSpPr/>
      </xdr:nvSpPr>
      <xdr:spPr>
        <a:xfrm>
          <a:off x="1079500" y="13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20304</xdr:rowOff>
    </xdr:from>
    <xdr:ext cx="599010" cy="259045"/>
    <xdr:sp macro="" textlink="">
      <xdr:nvSpPr>
        <xdr:cNvPr id="207" name="テキスト ボックス 206"/>
        <xdr:cNvSpPr txBox="1"/>
      </xdr:nvSpPr>
      <xdr:spPr>
        <a:xfrm>
          <a:off x="830794" y="1287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73085</xdr:rowOff>
    </xdr:from>
    <xdr:to>
      <xdr:col>6</xdr:col>
      <xdr:colOff>511175</xdr:colOff>
      <xdr:row>97</xdr:row>
      <xdr:rowOff>100037</xdr:rowOff>
    </xdr:to>
    <xdr:cxnSp macro="">
      <xdr:nvCxnSpPr>
        <xdr:cNvPr id="235" name="直線コネクタ 234"/>
        <xdr:cNvCxnSpPr/>
      </xdr:nvCxnSpPr>
      <xdr:spPr>
        <a:xfrm>
          <a:off x="3797300" y="16703735"/>
          <a:ext cx="8382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163909</xdr:rowOff>
    </xdr:from>
    <xdr:to>
      <xdr:col>5</xdr:col>
      <xdr:colOff>358775</xdr:colOff>
      <xdr:row>97</xdr:row>
      <xdr:rowOff>73085</xdr:rowOff>
    </xdr:to>
    <xdr:cxnSp macro="">
      <xdr:nvCxnSpPr>
        <xdr:cNvPr id="238" name="直線コネクタ 237"/>
        <xdr:cNvCxnSpPr/>
      </xdr:nvCxnSpPr>
      <xdr:spPr>
        <a:xfrm>
          <a:off x="2908300" y="16623109"/>
          <a:ext cx="889000" cy="8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122847</xdr:rowOff>
    </xdr:from>
    <xdr:to>
      <xdr:col>5</xdr:col>
      <xdr:colOff>409575</xdr:colOff>
      <xdr:row>97</xdr:row>
      <xdr:rowOff>52997</xdr:rowOff>
    </xdr:to>
    <xdr:sp macro="" textlink="">
      <xdr:nvSpPr>
        <xdr:cNvPr id="239" name="フローチャート : 判断 238"/>
        <xdr:cNvSpPr/>
      </xdr:nvSpPr>
      <xdr:spPr>
        <a:xfrm>
          <a:off x="3746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69524</xdr:rowOff>
    </xdr:from>
    <xdr:ext cx="534377" cy="259045"/>
    <xdr:sp macro="" textlink="">
      <xdr:nvSpPr>
        <xdr:cNvPr id="240" name="テキスト ボックス 239"/>
        <xdr:cNvSpPr txBox="1"/>
      </xdr:nvSpPr>
      <xdr:spPr>
        <a:xfrm>
          <a:off x="3530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90368</xdr:rowOff>
    </xdr:from>
    <xdr:to>
      <xdr:col>4</xdr:col>
      <xdr:colOff>155575</xdr:colOff>
      <xdr:row>96</xdr:row>
      <xdr:rowOff>163909</xdr:rowOff>
    </xdr:to>
    <xdr:cxnSp macro="">
      <xdr:nvCxnSpPr>
        <xdr:cNvPr id="241" name="直線コネクタ 240"/>
        <xdr:cNvCxnSpPr/>
      </xdr:nvCxnSpPr>
      <xdr:spPr>
        <a:xfrm>
          <a:off x="2019300" y="16549568"/>
          <a:ext cx="889000" cy="7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3" name="テキスト ボックス 242"/>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90368</xdr:rowOff>
    </xdr:from>
    <xdr:to>
      <xdr:col>2</xdr:col>
      <xdr:colOff>638175</xdr:colOff>
      <xdr:row>97</xdr:row>
      <xdr:rowOff>20577</xdr:rowOff>
    </xdr:to>
    <xdr:cxnSp macro="">
      <xdr:nvCxnSpPr>
        <xdr:cNvPr id="244" name="直線コネクタ 243"/>
        <xdr:cNvCxnSpPr/>
      </xdr:nvCxnSpPr>
      <xdr:spPr>
        <a:xfrm flipV="1">
          <a:off x="1130300" y="16549568"/>
          <a:ext cx="889000" cy="10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8" name="テキスト ボックス 247"/>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49237</xdr:rowOff>
    </xdr:from>
    <xdr:to>
      <xdr:col>6</xdr:col>
      <xdr:colOff>561975</xdr:colOff>
      <xdr:row>97</xdr:row>
      <xdr:rowOff>150837</xdr:rowOff>
    </xdr:to>
    <xdr:sp macro="" textlink="">
      <xdr:nvSpPr>
        <xdr:cNvPr id="254" name="円/楕円 253"/>
        <xdr:cNvSpPr/>
      </xdr:nvSpPr>
      <xdr:spPr>
        <a:xfrm>
          <a:off x="4584700" y="166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27664</xdr:rowOff>
    </xdr:from>
    <xdr:ext cx="534377" cy="259045"/>
    <xdr:sp macro="" textlink="">
      <xdr:nvSpPr>
        <xdr:cNvPr id="255" name="衛生費該当値テキスト"/>
        <xdr:cNvSpPr txBox="1"/>
      </xdr:nvSpPr>
      <xdr:spPr>
        <a:xfrm>
          <a:off x="4686300" y="166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22285</xdr:rowOff>
    </xdr:from>
    <xdr:to>
      <xdr:col>5</xdr:col>
      <xdr:colOff>409575</xdr:colOff>
      <xdr:row>97</xdr:row>
      <xdr:rowOff>123885</xdr:rowOff>
    </xdr:to>
    <xdr:sp macro="" textlink="">
      <xdr:nvSpPr>
        <xdr:cNvPr id="256" name="円/楕円 255"/>
        <xdr:cNvSpPr/>
      </xdr:nvSpPr>
      <xdr:spPr>
        <a:xfrm>
          <a:off x="3746500" y="166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115012</xdr:rowOff>
    </xdr:from>
    <xdr:ext cx="534377" cy="259045"/>
    <xdr:sp macro="" textlink="">
      <xdr:nvSpPr>
        <xdr:cNvPr id="257" name="テキスト ボックス 256"/>
        <xdr:cNvSpPr txBox="1"/>
      </xdr:nvSpPr>
      <xdr:spPr>
        <a:xfrm>
          <a:off x="3530111" y="167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113109</xdr:rowOff>
    </xdr:from>
    <xdr:to>
      <xdr:col>4</xdr:col>
      <xdr:colOff>206375</xdr:colOff>
      <xdr:row>97</xdr:row>
      <xdr:rowOff>43259</xdr:rowOff>
    </xdr:to>
    <xdr:sp macro="" textlink="">
      <xdr:nvSpPr>
        <xdr:cNvPr id="258" name="円/楕円 257"/>
        <xdr:cNvSpPr/>
      </xdr:nvSpPr>
      <xdr:spPr>
        <a:xfrm>
          <a:off x="2857500" y="165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59786</xdr:rowOff>
    </xdr:from>
    <xdr:ext cx="534377" cy="259045"/>
    <xdr:sp macro="" textlink="">
      <xdr:nvSpPr>
        <xdr:cNvPr id="259" name="テキスト ボックス 258"/>
        <xdr:cNvSpPr txBox="1"/>
      </xdr:nvSpPr>
      <xdr:spPr>
        <a:xfrm>
          <a:off x="2641111" y="163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39568</xdr:rowOff>
    </xdr:from>
    <xdr:to>
      <xdr:col>3</xdr:col>
      <xdr:colOff>3175</xdr:colOff>
      <xdr:row>96</xdr:row>
      <xdr:rowOff>141168</xdr:rowOff>
    </xdr:to>
    <xdr:sp macro="" textlink="">
      <xdr:nvSpPr>
        <xdr:cNvPr id="260" name="円/楕円 259"/>
        <xdr:cNvSpPr/>
      </xdr:nvSpPr>
      <xdr:spPr>
        <a:xfrm>
          <a:off x="1968500" y="164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157695</xdr:rowOff>
    </xdr:from>
    <xdr:ext cx="534377" cy="259045"/>
    <xdr:sp macro="" textlink="">
      <xdr:nvSpPr>
        <xdr:cNvPr id="261" name="テキスト ボックス 260"/>
        <xdr:cNvSpPr txBox="1"/>
      </xdr:nvSpPr>
      <xdr:spPr>
        <a:xfrm>
          <a:off x="1752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141227</xdr:rowOff>
    </xdr:from>
    <xdr:to>
      <xdr:col>1</xdr:col>
      <xdr:colOff>485775</xdr:colOff>
      <xdr:row>97</xdr:row>
      <xdr:rowOff>71377</xdr:rowOff>
    </xdr:to>
    <xdr:sp macro="" textlink="">
      <xdr:nvSpPr>
        <xdr:cNvPr id="262" name="円/楕円 261"/>
        <xdr:cNvSpPr/>
      </xdr:nvSpPr>
      <xdr:spPr>
        <a:xfrm>
          <a:off x="1079500" y="166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87904</xdr:rowOff>
    </xdr:from>
    <xdr:ext cx="534377" cy="259045"/>
    <xdr:sp macro="" textlink="">
      <xdr:nvSpPr>
        <xdr:cNvPr id="263" name="テキスト ボックス 262"/>
        <xdr:cNvSpPr txBox="1"/>
      </xdr:nvSpPr>
      <xdr:spPr>
        <a:xfrm>
          <a:off x="863111" y="1637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88646</xdr:rowOff>
    </xdr:from>
    <xdr:to>
      <xdr:col>15</xdr:col>
      <xdr:colOff>180975</xdr:colOff>
      <xdr:row>38</xdr:row>
      <xdr:rowOff>95123</xdr:rowOff>
    </xdr:to>
    <xdr:cxnSp macro="">
      <xdr:nvCxnSpPr>
        <xdr:cNvPr id="292" name="直線コネクタ 291"/>
        <xdr:cNvCxnSpPr/>
      </xdr:nvCxnSpPr>
      <xdr:spPr>
        <a:xfrm>
          <a:off x="9639300" y="660374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88646</xdr:rowOff>
    </xdr:from>
    <xdr:to>
      <xdr:col>14</xdr:col>
      <xdr:colOff>28575</xdr:colOff>
      <xdr:row>38</xdr:row>
      <xdr:rowOff>92075</xdr:rowOff>
    </xdr:to>
    <xdr:cxnSp macro="">
      <xdr:nvCxnSpPr>
        <xdr:cNvPr id="295" name="直線コネクタ 294"/>
        <xdr:cNvCxnSpPr/>
      </xdr:nvCxnSpPr>
      <xdr:spPr>
        <a:xfrm flipV="1">
          <a:off x="8750300" y="66037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78232</xdr:rowOff>
    </xdr:from>
    <xdr:to>
      <xdr:col>14</xdr:col>
      <xdr:colOff>79375</xdr:colOff>
      <xdr:row>36</xdr:row>
      <xdr:rowOff>8382</xdr:rowOff>
    </xdr:to>
    <xdr:sp macro="" textlink="">
      <xdr:nvSpPr>
        <xdr:cNvPr id="296" name="フローチャート : 判断 295"/>
        <xdr:cNvSpPr/>
      </xdr:nvSpPr>
      <xdr:spPr>
        <a:xfrm>
          <a:off x="9588500" y="60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24909</xdr:rowOff>
    </xdr:from>
    <xdr:ext cx="469744" cy="259045"/>
    <xdr:sp macro="" textlink="">
      <xdr:nvSpPr>
        <xdr:cNvPr id="297" name="テキスト ボックス 296"/>
        <xdr:cNvSpPr txBox="1"/>
      </xdr:nvSpPr>
      <xdr:spPr>
        <a:xfrm>
          <a:off x="9404427"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48641</xdr:rowOff>
    </xdr:from>
    <xdr:to>
      <xdr:col>12</xdr:col>
      <xdr:colOff>511175</xdr:colOff>
      <xdr:row>38</xdr:row>
      <xdr:rowOff>92075</xdr:rowOff>
    </xdr:to>
    <xdr:cxnSp macro="">
      <xdr:nvCxnSpPr>
        <xdr:cNvPr id="298" name="直線コネクタ 297"/>
        <xdr:cNvCxnSpPr/>
      </xdr:nvCxnSpPr>
      <xdr:spPr>
        <a:xfrm>
          <a:off x="7861300" y="656374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81788</xdr:rowOff>
    </xdr:from>
    <xdr:to>
      <xdr:col>11</xdr:col>
      <xdr:colOff>307975</xdr:colOff>
      <xdr:row>38</xdr:row>
      <xdr:rowOff>48641</xdr:rowOff>
    </xdr:to>
    <xdr:cxnSp macro="">
      <xdr:nvCxnSpPr>
        <xdr:cNvPr id="301" name="直線コネクタ 300"/>
        <xdr:cNvCxnSpPr/>
      </xdr:nvCxnSpPr>
      <xdr:spPr>
        <a:xfrm>
          <a:off x="6972300" y="6425438"/>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44323</xdr:rowOff>
    </xdr:from>
    <xdr:to>
      <xdr:col>15</xdr:col>
      <xdr:colOff>231775</xdr:colOff>
      <xdr:row>38</xdr:row>
      <xdr:rowOff>145923</xdr:rowOff>
    </xdr:to>
    <xdr:sp macro="" textlink="">
      <xdr:nvSpPr>
        <xdr:cNvPr id="311" name="円/楕円 310"/>
        <xdr:cNvSpPr/>
      </xdr:nvSpPr>
      <xdr:spPr>
        <a:xfrm>
          <a:off x="104267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130700</xdr:rowOff>
    </xdr:from>
    <xdr:ext cx="378565" cy="259045"/>
    <xdr:sp macro="" textlink="">
      <xdr:nvSpPr>
        <xdr:cNvPr id="312" name="労働費該当値テキスト"/>
        <xdr:cNvSpPr txBox="1"/>
      </xdr:nvSpPr>
      <xdr:spPr>
        <a:xfrm>
          <a:off x="10528300" y="6474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37846</xdr:rowOff>
    </xdr:from>
    <xdr:to>
      <xdr:col>14</xdr:col>
      <xdr:colOff>79375</xdr:colOff>
      <xdr:row>38</xdr:row>
      <xdr:rowOff>139446</xdr:rowOff>
    </xdr:to>
    <xdr:sp macro="" textlink="">
      <xdr:nvSpPr>
        <xdr:cNvPr id="313" name="円/楕円 312"/>
        <xdr:cNvSpPr/>
      </xdr:nvSpPr>
      <xdr:spPr>
        <a:xfrm>
          <a:off x="9588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130573</xdr:rowOff>
    </xdr:from>
    <xdr:ext cx="378565" cy="259045"/>
    <xdr:sp macro="" textlink="">
      <xdr:nvSpPr>
        <xdr:cNvPr id="314" name="テキスト ボックス 313"/>
        <xdr:cNvSpPr txBox="1"/>
      </xdr:nvSpPr>
      <xdr:spPr>
        <a:xfrm>
          <a:off x="9450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41275</xdr:rowOff>
    </xdr:from>
    <xdr:to>
      <xdr:col>12</xdr:col>
      <xdr:colOff>561975</xdr:colOff>
      <xdr:row>38</xdr:row>
      <xdr:rowOff>142875</xdr:rowOff>
    </xdr:to>
    <xdr:sp macro="" textlink="">
      <xdr:nvSpPr>
        <xdr:cNvPr id="315" name="円/楕円 314"/>
        <xdr:cNvSpPr/>
      </xdr:nvSpPr>
      <xdr:spPr>
        <a:xfrm>
          <a:off x="8699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134002</xdr:rowOff>
    </xdr:from>
    <xdr:ext cx="378565" cy="259045"/>
    <xdr:sp macro="" textlink="">
      <xdr:nvSpPr>
        <xdr:cNvPr id="316" name="テキスト ボックス 315"/>
        <xdr:cNvSpPr txBox="1"/>
      </xdr:nvSpPr>
      <xdr:spPr>
        <a:xfrm>
          <a:off x="8561017"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169291</xdr:rowOff>
    </xdr:from>
    <xdr:to>
      <xdr:col>11</xdr:col>
      <xdr:colOff>358775</xdr:colOff>
      <xdr:row>38</xdr:row>
      <xdr:rowOff>99441</xdr:rowOff>
    </xdr:to>
    <xdr:sp macro="" textlink="">
      <xdr:nvSpPr>
        <xdr:cNvPr id="317" name="円/楕円 316"/>
        <xdr:cNvSpPr/>
      </xdr:nvSpPr>
      <xdr:spPr>
        <a:xfrm>
          <a:off x="7810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90568</xdr:rowOff>
    </xdr:from>
    <xdr:ext cx="378565" cy="259045"/>
    <xdr:sp macro="" textlink="">
      <xdr:nvSpPr>
        <xdr:cNvPr id="318" name="テキスト ボックス 317"/>
        <xdr:cNvSpPr txBox="1"/>
      </xdr:nvSpPr>
      <xdr:spPr>
        <a:xfrm>
          <a:off x="7672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30988</xdr:rowOff>
    </xdr:from>
    <xdr:to>
      <xdr:col>10</xdr:col>
      <xdr:colOff>155575</xdr:colOff>
      <xdr:row>37</xdr:row>
      <xdr:rowOff>132588</xdr:rowOff>
    </xdr:to>
    <xdr:sp macro="" textlink="">
      <xdr:nvSpPr>
        <xdr:cNvPr id="319" name="円/楕円 318"/>
        <xdr:cNvSpPr/>
      </xdr:nvSpPr>
      <xdr:spPr>
        <a:xfrm>
          <a:off x="6921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123715</xdr:rowOff>
    </xdr:from>
    <xdr:ext cx="378565" cy="259045"/>
    <xdr:sp macro="" textlink="">
      <xdr:nvSpPr>
        <xdr:cNvPr id="320" name="テキスト ボックス 319"/>
        <xdr:cNvSpPr txBox="1"/>
      </xdr:nvSpPr>
      <xdr:spPr>
        <a:xfrm>
          <a:off x="6783017" y="6467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160182</xdr:rowOff>
    </xdr:from>
    <xdr:to>
      <xdr:col>15</xdr:col>
      <xdr:colOff>180340</xdr:colOff>
      <xdr:row>58</xdr:row>
      <xdr:rowOff>137185</xdr:rowOff>
    </xdr:to>
    <xdr:cxnSp macro="">
      <xdr:nvCxnSpPr>
        <xdr:cNvPr id="342" name="直線コネクタ 341"/>
        <xdr:cNvCxnSpPr/>
      </xdr:nvCxnSpPr>
      <xdr:spPr>
        <a:xfrm flipV="1">
          <a:off x="10475595" y="9075582"/>
          <a:ext cx="1270" cy="1005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141012</xdr:rowOff>
    </xdr:from>
    <xdr:ext cx="313932" cy="259045"/>
    <xdr:sp macro="" textlink="">
      <xdr:nvSpPr>
        <xdr:cNvPr id="343" name="農林水産業費最小値テキスト"/>
        <xdr:cNvSpPr txBox="1"/>
      </xdr:nvSpPr>
      <xdr:spPr>
        <a:xfrm>
          <a:off x="10528300" y="10085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137185</xdr:rowOff>
    </xdr:from>
    <xdr:to>
      <xdr:col>15</xdr:col>
      <xdr:colOff>269875</xdr:colOff>
      <xdr:row>58</xdr:row>
      <xdr:rowOff>137185</xdr:rowOff>
    </xdr:to>
    <xdr:cxnSp macro="">
      <xdr:nvCxnSpPr>
        <xdr:cNvPr id="344" name="直線コネクタ 343"/>
        <xdr:cNvCxnSpPr/>
      </xdr:nvCxnSpPr>
      <xdr:spPr>
        <a:xfrm>
          <a:off x="10388600" y="1008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106859</xdr:rowOff>
    </xdr:from>
    <xdr:ext cx="534377" cy="259045"/>
    <xdr:sp macro="" textlink="">
      <xdr:nvSpPr>
        <xdr:cNvPr id="345" name="農林水産業費最大値テキスト"/>
        <xdr:cNvSpPr txBox="1"/>
      </xdr:nvSpPr>
      <xdr:spPr>
        <a:xfrm>
          <a:off x="10528300" y="88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52</xdr:row>
      <xdr:rowOff>160182</xdr:rowOff>
    </xdr:from>
    <xdr:to>
      <xdr:col>15</xdr:col>
      <xdr:colOff>269875</xdr:colOff>
      <xdr:row>52</xdr:row>
      <xdr:rowOff>160182</xdr:rowOff>
    </xdr:to>
    <xdr:cxnSp macro="">
      <xdr:nvCxnSpPr>
        <xdr:cNvPr id="346" name="直線コネクタ 345"/>
        <xdr:cNvCxnSpPr/>
      </xdr:nvCxnSpPr>
      <xdr:spPr>
        <a:xfrm>
          <a:off x="10388600" y="907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5558</xdr:rowOff>
    </xdr:from>
    <xdr:to>
      <xdr:col>15</xdr:col>
      <xdr:colOff>180975</xdr:colOff>
      <xdr:row>54</xdr:row>
      <xdr:rowOff>97866</xdr:rowOff>
    </xdr:to>
    <xdr:cxnSp macro="">
      <xdr:nvCxnSpPr>
        <xdr:cNvPr id="347" name="直線コネクタ 346"/>
        <xdr:cNvCxnSpPr/>
      </xdr:nvCxnSpPr>
      <xdr:spPr>
        <a:xfrm flipV="1">
          <a:off x="9639300" y="9263858"/>
          <a:ext cx="838200" cy="9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56308</xdr:rowOff>
    </xdr:from>
    <xdr:ext cx="469744" cy="259045"/>
    <xdr:sp macro="" textlink="">
      <xdr:nvSpPr>
        <xdr:cNvPr id="348" name="農林水産業費平均値テキスト"/>
        <xdr:cNvSpPr txBox="1"/>
      </xdr:nvSpPr>
      <xdr:spPr>
        <a:xfrm>
          <a:off x="10528300" y="9828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77881</xdr:rowOff>
    </xdr:from>
    <xdr:to>
      <xdr:col>15</xdr:col>
      <xdr:colOff>231775</xdr:colOff>
      <xdr:row>58</xdr:row>
      <xdr:rowOff>8031</xdr:rowOff>
    </xdr:to>
    <xdr:sp macro="" textlink="">
      <xdr:nvSpPr>
        <xdr:cNvPr id="349" name="フローチャート : 判断 348"/>
        <xdr:cNvSpPr/>
      </xdr:nvSpPr>
      <xdr:spPr>
        <a:xfrm>
          <a:off x="104267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6609</xdr:rowOff>
    </xdr:from>
    <xdr:to>
      <xdr:col>14</xdr:col>
      <xdr:colOff>28575</xdr:colOff>
      <xdr:row>54</xdr:row>
      <xdr:rowOff>97866</xdr:rowOff>
    </xdr:to>
    <xdr:cxnSp macro="">
      <xdr:nvCxnSpPr>
        <xdr:cNvPr id="350" name="直線コネクタ 349"/>
        <xdr:cNvCxnSpPr/>
      </xdr:nvCxnSpPr>
      <xdr:spPr>
        <a:xfrm>
          <a:off x="8750300" y="8579109"/>
          <a:ext cx="889000" cy="77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48164</xdr:rowOff>
    </xdr:from>
    <xdr:to>
      <xdr:col>14</xdr:col>
      <xdr:colOff>79375</xdr:colOff>
      <xdr:row>55</xdr:row>
      <xdr:rowOff>149764</xdr:rowOff>
    </xdr:to>
    <xdr:sp macro="" textlink="">
      <xdr:nvSpPr>
        <xdr:cNvPr id="351" name="フローチャート : 判断 350"/>
        <xdr:cNvSpPr/>
      </xdr:nvSpPr>
      <xdr:spPr>
        <a:xfrm>
          <a:off x="9588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140891</xdr:rowOff>
    </xdr:from>
    <xdr:ext cx="534377" cy="259045"/>
    <xdr:sp macro="" textlink="">
      <xdr:nvSpPr>
        <xdr:cNvPr id="352" name="テキスト ボックス 351"/>
        <xdr:cNvSpPr txBox="1"/>
      </xdr:nvSpPr>
      <xdr:spPr>
        <a:xfrm>
          <a:off x="9372111" y="95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6609</xdr:rowOff>
    </xdr:from>
    <xdr:to>
      <xdr:col>12</xdr:col>
      <xdr:colOff>511175</xdr:colOff>
      <xdr:row>53</xdr:row>
      <xdr:rowOff>112406</xdr:rowOff>
    </xdr:to>
    <xdr:cxnSp macro="">
      <xdr:nvCxnSpPr>
        <xdr:cNvPr id="353" name="直線コネクタ 352"/>
        <xdr:cNvCxnSpPr/>
      </xdr:nvCxnSpPr>
      <xdr:spPr>
        <a:xfrm flipV="1">
          <a:off x="7861300" y="8579109"/>
          <a:ext cx="889000" cy="62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50953</xdr:rowOff>
    </xdr:from>
    <xdr:to>
      <xdr:col>12</xdr:col>
      <xdr:colOff>561975</xdr:colOff>
      <xdr:row>56</xdr:row>
      <xdr:rowOff>152553</xdr:rowOff>
    </xdr:to>
    <xdr:sp macro="" textlink="">
      <xdr:nvSpPr>
        <xdr:cNvPr id="354" name="フローチャート : 判断 353"/>
        <xdr:cNvSpPr/>
      </xdr:nvSpPr>
      <xdr:spPr>
        <a:xfrm>
          <a:off x="8699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143680</xdr:rowOff>
    </xdr:from>
    <xdr:ext cx="469744" cy="259045"/>
    <xdr:sp macro="" textlink="">
      <xdr:nvSpPr>
        <xdr:cNvPr id="355" name="テキスト ボックス 354"/>
        <xdr:cNvSpPr txBox="1"/>
      </xdr:nvSpPr>
      <xdr:spPr>
        <a:xfrm>
          <a:off x="8515427"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112406</xdr:rowOff>
    </xdr:from>
    <xdr:to>
      <xdr:col>11</xdr:col>
      <xdr:colOff>307975</xdr:colOff>
      <xdr:row>53</xdr:row>
      <xdr:rowOff>116429</xdr:rowOff>
    </xdr:to>
    <xdr:cxnSp macro="">
      <xdr:nvCxnSpPr>
        <xdr:cNvPr id="356" name="直線コネクタ 355"/>
        <xdr:cNvCxnSpPr/>
      </xdr:nvCxnSpPr>
      <xdr:spPr>
        <a:xfrm flipV="1">
          <a:off x="6972300" y="91992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93472</xdr:rowOff>
    </xdr:from>
    <xdr:to>
      <xdr:col>11</xdr:col>
      <xdr:colOff>358775</xdr:colOff>
      <xdr:row>57</xdr:row>
      <xdr:rowOff>23622</xdr:rowOff>
    </xdr:to>
    <xdr:sp macro="" textlink="">
      <xdr:nvSpPr>
        <xdr:cNvPr id="357" name="フローチャート : 判断 356"/>
        <xdr:cNvSpPr/>
      </xdr:nvSpPr>
      <xdr:spPr>
        <a:xfrm>
          <a:off x="7810500" y="96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14749</xdr:rowOff>
    </xdr:from>
    <xdr:ext cx="469744" cy="259045"/>
    <xdr:sp macro="" textlink="">
      <xdr:nvSpPr>
        <xdr:cNvPr id="358" name="テキスト ボックス 357"/>
        <xdr:cNvSpPr txBox="1"/>
      </xdr:nvSpPr>
      <xdr:spPr>
        <a:xfrm>
          <a:off x="7626427" y="978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114000</xdr:rowOff>
    </xdr:from>
    <xdr:to>
      <xdr:col>10</xdr:col>
      <xdr:colOff>155575</xdr:colOff>
      <xdr:row>57</xdr:row>
      <xdr:rowOff>44150</xdr:rowOff>
    </xdr:to>
    <xdr:sp macro="" textlink="">
      <xdr:nvSpPr>
        <xdr:cNvPr id="359" name="フローチャート : 判断 358"/>
        <xdr:cNvSpPr/>
      </xdr:nvSpPr>
      <xdr:spPr>
        <a:xfrm>
          <a:off x="6921500" y="97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35277</xdr:rowOff>
    </xdr:from>
    <xdr:ext cx="469744" cy="259045"/>
    <xdr:sp macro="" textlink="">
      <xdr:nvSpPr>
        <xdr:cNvPr id="360" name="テキスト ボックス 359"/>
        <xdr:cNvSpPr txBox="1"/>
      </xdr:nvSpPr>
      <xdr:spPr>
        <a:xfrm>
          <a:off x="6737427" y="980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126208</xdr:rowOff>
    </xdr:from>
    <xdr:to>
      <xdr:col>15</xdr:col>
      <xdr:colOff>231775</xdr:colOff>
      <xdr:row>54</xdr:row>
      <xdr:rowOff>56358</xdr:rowOff>
    </xdr:to>
    <xdr:sp macro="" textlink="">
      <xdr:nvSpPr>
        <xdr:cNvPr id="366" name="円/楕円 365"/>
        <xdr:cNvSpPr/>
      </xdr:nvSpPr>
      <xdr:spPr>
        <a:xfrm>
          <a:off x="10426700" y="921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149085</xdr:rowOff>
    </xdr:from>
    <xdr:ext cx="534377" cy="259045"/>
    <xdr:sp macro="" textlink="">
      <xdr:nvSpPr>
        <xdr:cNvPr id="367" name="農林水産業費該当値テキスト"/>
        <xdr:cNvSpPr txBox="1"/>
      </xdr:nvSpPr>
      <xdr:spPr>
        <a:xfrm>
          <a:off x="10528300" y="90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47066</xdr:rowOff>
    </xdr:from>
    <xdr:to>
      <xdr:col>14</xdr:col>
      <xdr:colOff>79375</xdr:colOff>
      <xdr:row>54</xdr:row>
      <xdr:rowOff>148666</xdr:rowOff>
    </xdr:to>
    <xdr:sp macro="" textlink="">
      <xdr:nvSpPr>
        <xdr:cNvPr id="368" name="円/楕円 367"/>
        <xdr:cNvSpPr/>
      </xdr:nvSpPr>
      <xdr:spPr>
        <a:xfrm>
          <a:off x="9588500" y="93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165193</xdr:rowOff>
    </xdr:from>
    <xdr:ext cx="534377" cy="259045"/>
    <xdr:sp macro="" textlink="">
      <xdr:nvSpPr>
        <xdr:cNvPr id="369" name="テキスト ボックス 368"/>
        <xdr:cNvSpPr txBox="1"/>
      </xdr:nvSpPr>
      <xdr:spPr>
        <a:xfrm>
          <a:off x="9372111" y="90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a:t>
          </a:r>
          <a:endParaRPr kumimoji="1" lang="ja-JP" altLang="en-US" sz="1000" b="1">
            <a:solidFill>
              <a:srgbClr val="FF0000"/>
            </a:solidFill>
            <a:latin typeface="ＭＳ Ｐゴシック"/>
          </a:endParaRPr>
        </a:p>
      </xdr:txBody>
    </xdr:sp>
    <xdr:clientData/>
  </xdr:oneCellAnchor>
  <xdr:twoCellAnchor>
    <xdr:from>
      <xdr:col>12</xdr:col>
      <xdr:colOff>460375</xdr:colOff>
      <xdr:row>49</xdr:row>
      <xdr:rowOff>127259</xdr:rowOff>
    </xdr:from>
    <xdr:to>
      <xdr:col>12</xdr:col>
      <xdr:colOff>561975</xdr:colOff>
      <xdr:row>50</xdr:row>
      <xdr:rowOff>57409</xdr:rowOff>
    </xdr:to>
    <xdr:sp macro="" textlink="">
      <xdr:nvSpPr>
        <xdr:cNvPr id="370" name="円/楕円 369"/>
        <xdr:cNvSpPr/>
      </xdr:nvSpPr>
      <xdr:spPr>
        <a:xfrm>
          <a:off x="8699500" y="85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48</xdr:row>
      <xdr:rowOff>73936</xdr:rowOff>
    </xdr:from>
    <xdr:ext cx="534377" cy="259045"/>
    <xdr:sp macro="" textlink="">
      <xdr:nvSpPr>
        <xdr:cNvPr id="371" name="テキスト ボックス 370"/>
        <xdr:cNvSpPr txBox="1"/>
      </xdr:nvSpPr>
      <xdr:spPr>
        <a:xfrm>
          <a:off x="8483111" y="83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61606</xdr:rowOff>
    </xdr:from>
    <xdr:to>
      <xdr:col>11</xdr:col>
      <xdr:colOff>358775</xdr:colOff>
      <xdr:row>53</xdr:row>
      <xdr:rowOff>163206</xdr:rowOff>
    </xdr:to>
    <xdr:sp macro="" textlink="">
      <xdr:nvSpPr>
        <xdr:cNvPr id="372" name="円/楕円 371"/>
        <xdr:cNvSpPr/>
      </xdr:nvSpPr>
      <xdr:spPr>
        <a:xfrm>
          <a:off x="7810500" y="91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8283</xdr:rowOff>
    </xdr:from>
    <xdr:ext cx="534377" cy="259045"/>
    <xdr:sp macro="" textlink="">
      <xdr:nvSpPr>
        <xdr:cNvPr id="373" name="テキスト ボックス 372"/>
        <xdr:cNvSpPr txBox="1"/>
      </xdr:nvSpPr>
      <xdr:spPr>
        <a:xfrm>
          <a:off x="7594111" y="89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65629</xdr:rowOff>
    </xdr:from>
    <xdr:to>
      <xdr:col>10</xdr:col>
      <xdr:colOff>155575</xdr:colOff>
      <xdr:row>53</xdr:row>
      <xdr:rowOff>167229</xdr:rowOff>
    </xdr:to>
    <xdr:sp macro="" textlink="">
      <xdr:nvSpPr>
        <xdr:cNvPr id="374" name="円/楕円 373"/>
        <xdr:cNvSpPr/>
      </xdr:nvSpPr>
      <xdr:spPr>
        <a:xfrm>
          <a:off x="6921500" y="91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12306</xdr:rowOff>
    </xdr:from>
    <xdr:ext cx="534377" cy="259045"/>
    <xdr:sp macro="" textlink="">
      <xdr:nvSpPr>
        <xdr:cNvPr id="375" name="テキスト ボックス 374"/>
        <xdr:cNvSpPr txBox="1"/>
      </xdr:nvSpPr>
      <xdr:spPr>
        <a:xfrm>
          <a:off x="6705111" y="89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7" name="直線コネクタ 396"/>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8"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9" name="直線コネクタ 398"/>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400"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401" name="直線コネクタ 400"/>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144066</xdr:rowOff>
    </xdr:from>
    <xdr:to>
      <xdr:col>15</xdr:col>
      <xdr:colOff>180975</xdr:colOff>
      <xdr:row>78</xdr:row>
      <xdr:rowOff>5511</xdr:rowOff>
    </xdr:to>
    <xdr:cxnSp macro="">
      <xdr:nvCxnSpPr>
        <xdr:cNvPr id="402" name="直線コネクタ 401"/>
        <xdr:cNvCxnSpPr/>
      </xdr:nvCxnSpPr>
      <xdr:spPr>
        <a:xfrm>
          <a:off x="9639300" y="13174266"/>
          <a:ext cx="838200" cy="2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3"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4" name="フローチャート : 判断 403"/>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144066</xdr:rowOff>
    </xdr:from>
    <xdr:to>
      <xdr:col>14</xdr:col>
      <xdr:colOff>28575</xdr:colOff>
      <xdr:row>78</xdr:row>
      <xdr:rowOff>22109</xdr:rowOff>
    </xdr:to>
    <xdr:cxnSp macro="">
      <xdr:nvCxnSpPr>
        <xdr:cNvPr id="405" name="直線コネクタ 404"/>
        <xdr:cNvCxnSpPr/>
      </xdr:nvCxnSpPr>
      <xdr:spPr>
        <a:xfrm flipV="1">
          <a:off x="8750300" y="13174266"/>
          <a:ext cx="889000" cy="2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160840</xdr:rowOff>
    </xdr:from>
    <xdr:to>
      <xdr:col>14</xdr:col>
      <xdr:colOff>79375</xdr:colOff>
      <xdr:row>77</xdr:row>
      <xdr:rowOff>90990</xdr:rowOff>
    </xdr:to>
    <xdr:sp macro="" textlink="">
      <xdr:nvSpPr>
        <xdr:cNvPr id="406" name="フローチャート : 判断 405"/>
        <xdr:cNvSpPr/>
      </xdr:nvSpPr>
      <xdr:spPr>
        <a:xfrm>
          <a:off x="9588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82117</xdr:rowOff>
    </xdr:from>
    <xdr:ext cx="534377" cy="259045"/>
    <xdr:sp macro="" textlink="">
      <xdr:nvSpPr>
        <xdr:cNvPr id="407" name="テキスト ボックス 406"/>
        <xdr:cNvSpPr txBox="1"/>
      </xdr:nvSpPr>
      <xdr:spPr>
        <a:xfrm>
          <a:off x="9372111" y="132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126921</xdr:rowOff>
    </xdr:from>
    <xdr:to>
      <xdr:col>12</xdr:col>
      <xdr:colOff>511175</xdr:colOff>
      <xdr:row>78</xdr:row>
      <xdr:rowOff>22109</xdr:rowOff>
    </xdr:to>
    <xdr:cxnSp macro="">
      <xdr:nvCxnSpPr>
        <xdr:cNvPr id="408" name="直線コネクタ 407"/>
        <xdr:cNvCxnSpPr/>
      </xdr:nvCxnSpPr>
      <xdr:spPr>
        <a:xfrm>
          <a:off x="7861300" y="13328571"/>
          <a:ext cx="8890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9" name="フローチャート : 判断 408"/>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10" name="テキスト ボックス 409"/>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157942</xdr:rowOff>
    </xdr:from>
    <xdr:to>
      <xdr:col>11</xdr:col>
      <xdr:colOff>307975</xdr:colOff>
      <xdr:row>77</xdr:row>
      <xdr:rowOff>126921</xdr:rowOff>
    </xdr:to>
    <xdr:cxnSp macro="">
      <xdr:nvCxnSpPr>
        <xdr:cNvPr id="411" name="直線コネクタ 410"/>
        <xdr:cNvCxnSpPr/>
      </xdr:nvCxnSpPr>
      <xdr:spPr>
        <a:xfrm>
          <a:off x="6972300" y="13188142"/>
          <a:ext cx="889000" cy="1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2" name="フローチャート : 判断 411"/>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3" name="テキスト ボックス 412"/>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4" name="フローチャート : 判断 413"/>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5" name="テキスト ボックス 414"/>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126161</xdr:rowOff>
    </xdr:from>
    <xdr:to>
      <xdr:col>15</xdr:col>
      <xdr:colOff>231775</xdr:colOff>
      <xdr:row>78</xdr:row>
      <xdr:rowOff>56311</xdr:rowOff>
    </xdr:to>
    <xdr:sp macro="" textlink="">
      <xdr:nvSpPr>
        <xdr:cNvPr id="421" name="円/楕円 420"/>
        <xdr:cNvSpPr/>
      </xdr:nvSpPr>
      <xdr:spPr>
        <a:xfrm>
          <a:off x="104267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91878</xdr:rowOff>
    </xdr:from>
    <xdr:ext cx="469744" cy="259045"/>
    <xdr:sp macro="" textlink="">
      <xdr:nvSpPr>
        <xdr:cNvPr id="422" name="商工費該当値テキスト"/>
        <xdr:cNvSpPr txBox="1"/>
      </xdr:nvSpPr>
      <xdr:spPr>
        <a:xfrm>
          <a:off x="10528300" y="132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93266</xdr:rowOff>
    </xdr:from>
    <xdr:to>
      <xdr:col>14</xdr:col>
      <xdr:colOff>79375</xdr:colOff>
      <xdr:row>77</xdr:row>
      <xdr:rowOff>23416</xdr:rowOff>
    </xdr:to>
    <xdr:sp macro="" textlink="">
      <xdr:nvSpPr>
        <xdr:cNvPr id="423" name="円/楕円 422"/>
        <xdr:cNvSpPr/>
      </xdr:nvSpPr>
      <xdr:spPr>
        <a:xfrm>
          <a:off x="9588500" y="1312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39943</xdr:rowOff>
    </xdr:from>
    <xdr:ext cx="534377" cy="259045"/>
    <xdr:sp macro="" textlink="">
      <xdr:nvSpPr>
        <xdr:cNvPr id="424" name="テキスト ボックス 423"/>
        <xdr:cNvSpPr txBox="1"/>
      </xdr:nvSpPr>
      <xdr:spPr>
        <a:xfrm>
          <a:off x="9372111" y="1289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142759</xdr:rowOff>
    </xdr:from>
    <xdr:to>
      <xdr:col>12</xdr:col>
      <xdr:colOff>561975</xdr:colOff>
      <xdr:row>78</xdr:row>
      <xdr:rowOff>72909</xdr:rowOff>
    </xdr:to>
    <xdr:sp macro="" textlink="">
      <xdr:nvSpPr>
        <xdr:cNvPr id="425" name="円/楕円 424"/>
        <xdr:cNvSpPr/>
      </xdr:nvSpPr>
      <xdr:spPr>
        <a:xfrm>
          <a:off x="8699500" y="133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64036</xdr:rowOff>
    </xdr:from>
    <xdr:ext cx="469744" cy="259045"/>
    <xdr:sp macro="" textlink="">
      <xdr:nvSpPr>
        <xdr:cNvPr id="426" name="テキスト ボックス 425"/>
        <xdr:cNvSpPr txBox="1"/>
      </xdr:nvSpPr>
      <xdr:spPr>
        <a:xfrm>
          <a:off x="8515427" y="1343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76121</xdr:rowOff>
    </xdr:from>
    <xdr:to>
      <xdr:col>11</xdr:col>
      <xdr:colOff>358775</xdr:colOff>
      <xdr:row>78</xdr:row>
      <xdr:rowOff>6271</xdr:rowOff>
    </xdr:to>
    <xdr:sp macro="" textlink="">
      <xdr:nvSpPr>
        <xdr:cNvPr id="427" name="円/楕円 426"/>
        <xdr:cNvSpPr/>
      </xdr:nvSpPr>
      <xdr:spPr>
        <a:xfrm>
          <a:off x="7810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168848</xdr:rowOff>
    </xdr:from>
    <xdr:ext cx="469744" cy="259045"/>
    <xdr:sp macro="" textlink="">
      <xdr:nvSpPr>
        <xdr:cNvPr id="428" name="テキスト ボックス 427"/>
        <xdr:cNvSpPr txBox="1"/>
      </xdr:nvSpPr>
      <xdr:spPr>
        <a:xfrm>
          <a:off x="7626427"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107142</xdr:rowOff>
    </xdr:from>
    <xdr:to>
      <xdr:col>10</xdr:col>
      <xdr:colOff>155575</xdr:colOff>
      <xdr:row>77</xdr:row>
      <xdr:rowOff>37292</xdr:rowOff>
    </xdr:to>
    <xdr:sp macro="" textlink="">
      <xdr:nvSpPr>
        <xdr:cNvPr id="429" name="円/楕円 428"/>
        <xdr:cNvSpPr/>
      </xdr:nvSpPr>
      <xdr:spPr>
        <a:xfrm>
          <a:off x="6921500" y="1313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53819</xdr:rowOff>
    </xdr:from>
    <xdr:ext cx="534377" cy="259045"/>
    <xdr:sp macro="" textlink="">
      <xdr:nvSpPr>
        <xdr:cNvPr id="430" name="テキスト ボックス 429"/>
        <xdr:cNvSpPr txBox="1"/>
      </xdr:nvSpPr>
      <xdr:spPr>
        <a:xfrm>
          <a:off x="6705111" y="129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5" name="直線コネクタ 454"/>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6"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7" name="直線コネクタ 456"/>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8"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9" name="直線コネクタ 458"/>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70244</xdr:rowOff>
    </xdr:from>
    <xdr:to>
      <xdr:col>15</xdr:col>
      <xdr:colOff>180975</xdr:colOff>
      <xdr:row>97</xdr:row>
      <xdr:rowOff>36106</xdr:rowOff>
    </xdr:to>
    <xdr:cxnSp macro="">
      <xdr:nvCxnSpPr>
        <xdr:cNvPr id="460" name="直線コネクタ 459"/>
        <xdr:cNvCxnSpPr/>
      </xdr:nvCxnSpPr>
      <xdr:spPr>
        <a:xfrm>
          <a:off x="9639300" y="16529444"/>
          <a:ext cx="838200" cy="1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61"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2" name="フローチャート : 判断 461"/>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44298</xdr:rowOff>
    </xdr:from>
    <xdr:to>
      <xdr:col>14</xdr:col>
      <xdr:colOff>28575</xdr:colOff>
      <xdr:row>96</xdr:row>
      <xdr:rowOff>70244</xdr:rowOff>
    </xdr:to>
    <xdr:cxnSp macro="">
      <xdr:nvCxnSpPr>
        <xdr:cNvPr id="463" name="直線コネクタ 462"/>
        <xdr:cNvCxnSpPr/>
      </xdr:nvCxnSpPr>
      <xdr:spPr>
        <a:xfrm>
          <a:off x="8750300" y="16503498"/>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4" name="フローチャート : 判断 463"/>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17739</xdr:rowOff>
    </xdr:from>
    <xdr:ext cx="534377" cy="259045"/>
    <xdr:sp macro="" textlink="">
      <xdr:nvSpPr>
        <xdr:cNvPr id="465" name="テキスト ボックス 464"/>
        <xdr:cNvSpPr txBox="1"/>
      </xdr:nvSpPr>
      <xdr:spPr>
        <a:xfrm>
          <a:off x="9372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44298</xdr:rowOff>
    </xdr:from>
    <xdr:to>
      <xdr:col>12</xdr:col>
      <xdr:colOff>511175</xdr:colOff>
      <xdr:row>96</xdr:row>
      <xdr:rowOff>46507</xdr:rowOff>
    </xdr:to>
    <xdr:cxnSp macro="">
      <xdr:nvCxnSpPr>
        <xdr:cNvPr id="466" name="直線コネクタ 465"/>
        <xdr:cNvCxnSpPr/>
      </xdr:nvCxnSpPr>
      <xdr:spPr>
        <a:xfrm flipV="1">
          <a:off x="7861300" y="16503498"/>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7" name="フローチャート : 判断 466"/>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8" name="テキスト ボックス 467"/>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46507</xdr:rowOff>
    </xdr:from>
    <xdr:to>
      <xdr:col>11</xdr:col>
      <xdr:colOff>307975</xdr:colOff>
      <xdr:row>96</xdr:row>
      <xdr:rowOff>121793</xdr:rowOff>
    </xdr:to>
    <xdr:cxnSp macro="">
      <xdr:nvCxnSpPr>
        <xdr:cNvPr id="469" name="直線コネクタ 468"/>
        <xdr:cNvCxnSpPr/>
      </xdr:nvCxnSpPr>
      <xdr:spPr>
        <a:xfrm flipV="1">
          <a:off x="6972300" y="16505707"/>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0" name="フローチャート : 判断 469"/>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1" name="テキスト ボックス 470"/>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2" name="フローチャート : 判断 471"/>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3" name="テキスト ボックス 472"/>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156756</xdr:rowOff>
    </xdr:from>
    <xdr:to>
      <xdr:col>15</xdr:col>
      <xdr:colOff>231775</xdr:colOff>
      <xdr:row>97</xdr:row>
      <xdr:rowOff>86906</xdr:rowOff>
    </xdr:to>
    <xdr:sp macro="" textlink="">
      <xdr:nvSpPr>
        <xdr:cNvPr id="479" name="円/楕円 478"/>
        <xdr:cNvSpPr/>
      </xdr:nvSpPr>
      <xdr:spPr>
        <a:xfrm>
          <a:off x="10426700" y="1661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8183</xdr:rowOff>
    </xdr:from>
    <xdr:ext cx="534377" cy="259045"/>
    <xdr:sp macro="" textlink="">
      <xdr:nvSpPr>
        <xdr:cNvPr id="480" name="土木費該当値テキスト"/>
        <xdr:cNvSpPr txBox="1"/>
      </xdr:nvSpPr>
      <xdr:spPr>
        <a:xfrm>
          <a:off x="10528300" y="1646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38,438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19444</xdr:rowOff>
    </xdr:from>
    <xdr:to>
      <xdr:col>14</xdr:col>
      <xdr:colOff>79375</xdr:colOff>
      <xdr:row>96</xdr:row>
      <xdr:rowOff>121044</xdr:rowOff>
    </xdr:to>
    <xdr:sp macro="" textlink="">
      <xdr:nvSpPr>
        <xdr:cNvPr id="481" name="円/楕円 480"/>
        <xdr:cNvSpPr/>
      </xdr:nvSpPr>
      <xdr:spPr>
        <a:xfrm>
          <a:off x="9588500" y="164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137571</xdr:rowOff>
    </xdr:from>
    <xdr:ext cx="534377" cy="259045"/>
    <xdr:sp macro="" textlink="">
      <xdr:nvSpPr>
        <xdr:cNvPr id="482" name="テキスト ボックス 481"/>
        <xdr:cNvSpPr txBox="1"/>
      </xdr:nvSpPr>
      <xdr:spPr>
        <a:xfrm>
          <a:off x="9372111" y="162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164948</xdr:rowOff>
    </xdr:from>
    <xdr:to>
      <xdr:col>12</xdr:col>
      <xdr:colOff>561975</xdr:colOff>
      <xdr:row>96</xdr:row>
      <xdr:rowOff>95098</xdr:rowOff>
    </xdr:to>
    <xdr:sp macro="" textlink="">
      <xdr:nvSpPr>
        <xdr:cNvPr id="483" name="円/楕円 482"/>
        <xdr:cNvSpPr/>
      </xdr:nvSpPr>
      <xdr:spPr>
        <a:xfrm>
          <a:off x="8699500" y="1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111625</xdr:rowOff>
    </xdr:from>
    <xdr:ext cx="534377" cy="259045"/>
    <xdr:sp macro="" textlink="">
      <xdr:nvSpPr>
        <xdr:cNvPr id="484" name="テキスト ボックス 483"/>
        <xdr:cNvSpPr txBox="1"/>
      </xdr:nvSpPr>
      <xdr:spPr>
        <a:xfrm>
          <a:off x="8483111" y="162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167157</xdr:rowOff>
    </xdr:from>
    <xdr:to>
      <xdr:col>11</xdr:col>
      <xdr:colOff>358775</xdr:colOff>
      <xdr:row>96</xdr:row>
      <xdr:rowOff>97307</xdr:rowOff>
    </xdr:to>
    <xdr:sp macro="" textlink="">
      <xdr:nvSpPr>
        <xdr:cNvPr id="485" name="円/楕円 484"/>
        <xdr:cNvSpPr/>
      </xdr:nvSpPr>
      <xdr:spPr>
        <a:xfrm>
          <a:off x="7810500" y="164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113834</xdr:rowOff>
    </xdr:from>
    <xdr:ext cx="534377" cy="259045"/>
    <xdr:sp macro="" textlink="">
      <xdr:nvSpPr>
        <xdr:cNvPr id="486" name="テキスト ボックス 485"/>
        <xdr:cNvSpPr txBox="1"/>
      </xdr:nvSpPr>
      <xdr:spPr>
        <a:xfrm>
          <a:off x="7594111" y="162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70993</xdr:rowOff>
    </xdr:from>
    <xdr:to>
      <xdr:col>10</xdr:col>
      <xdr:colOff>155575</xdr:colOff>
      <xdr:row>97</xdr:row>
      <xdr:rowOff>1143</xdr:rowOff>
    </xdr:to>
    <xdr:sp macro="" textlink="">
      <xdr:nvSpPr>
        <xdr:cNvPr id="487" name="円/楕円 486"/>
        <xdr:cNvSpPr/>
      </xdr:nvSpPr>
      <xdr:spPr>
        <a:xfrm>
          <a:off x="6921500" y="165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17670</xdr:rowOff>
    </xdr:from>
    <xdr:ext cx="534377" cy="259045"/>
    <xdr:sp macro="" textlink="">
      <xdr:nvSpPr>
        <xdr:cNvPr id="488" name="テキスト ボックス 487"/>
        <xdr:cNvSpPr txBox="1"/>
      </xdr:nvSpPr>
      <xdr:spPr>
        <a:xfrm>
          <a:off x="6705111" y="163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5" name="直線コネクタ 514"/>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6"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7" name="直線コネクタ 516"/>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8"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9" name="直線コネクタ 518"/>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16365</xdr:rowOff>
    </xdr:from>
    <xdr:to>
      <xdr:col>23</xdr:col>
      <xdr:colOff>517525</xdr:colOff>
      <xdr:row>36</xdr:row>
      <xdr:rowOff>105084</xdr:rowOff>
    </xdr:to>
    <xdr:cxnSp macro="">
      <xdr:nvCxnSpPr>
        <xdr:cNvPr id="520" name="直線コネクタ 519"/>
        <xdr:cNvCxnSpPr/>
      </xdr:nvCxnSpPr>
      <xdr:spPr>
        <a:xfrm>
          <a:off x="15481300" y="5845665"/>
          <a:ext cx="838200" cy="43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21"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2" name="フローチャート : 判断 521"/>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16365</xdr:rowOff>
    </xdr:from>
    <xdr:to>
      <xdr:col>22</xdr:col>
      <xdr:colOff>365125</xdr:colOff>
      <xdr:row>34</xdr:row>
      <xdr:rowOff>122283</xdr:rowOff>
    </xdr:to>
    <xdr:cxnSp macro="">
      <xdr:nvCxnSpPr>
        <xdr:cNvPr id="523" name="直線コネクタ 522"/>
        <xdr:cNvCxnSpPr/>
      </xdr:nvCxnSpPr>
      <xdr:spPr>
        <a:xfrm flipV="1">
          <a:off x="14592300" y="5845665"/>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139083</xdr:rowOff>
    </xdr:from>
    <xdr:to>
      <xdr:col>22</xdr:col>
      <xdr:colOff>415925</xdr:colOff>
      <xdr:row>35</xdr:row>
      <xdr:rowOff>69233</xdr:rowOff>
    </xdr:to>
    <xdr:sp macro="" textlink="">
      <xdr:nvSpPr>
        <xdr:cNvPr id="524" name="フローチャート : 判断 523"/>
        <xdr:cNvSpPr/>
      </xdr:nvSpPr>
      <xdr:spPr>
        <a:xfrm>
          <a:off x="15430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60360</xdr:rowOff>
    </xdr:from>
    <xdr:ext cx="534377" cy="259045"/>
    <xdr:sp macro="" textlink="">
      <xdr:nvSpPr>
        <xdr:cNvPr id="525" name="テキスト ボックス 524"/>
        <xdr:cNvSpPr txBox="1"/>
      </xdr:nvSpPr>
      <xdr:spPr>
        <a:xfrm>
          <a:off x="15214111" y="60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122283</xdr:rowOff>
    </xdr:from>
    <xdr:to>
      <xdr:col>21</xdr:col>
      <xdr:colOff>161925</xdr:colOff>
      <xdr:row>36</xdr:row>
      <xdr:rowOff>8745</xdr:rowOff>
    </xdr:to>
    <xdr:cxnSp macro="">
      <xdr:nvCxnSpPr>
        <xdr:cNvPr id="526" name="直線コネクタ 525"/>
        <xdr:cNvCxnSpPr/>
      </xdr:nvCxnSpPr>
      <xdr:spPr>
        <a:xfrm flipV="1">
          <a:off x="13703300" y="5951583"/>
          <a:ext cx="8890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7" name="フローチャート : 判断 526"/>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8" name="テキスト ボックス 527"/>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145905</xdr:rowOff>
    </xdr:from>
    <xdr:to>
      <xdr:col>19</xdr:col>
      <xdr:colOff>644525</xdr:colOff>
      <xdr:row>36</xdr:row>
      <xdr:rowOff>8745</xdr:rowOff>
    </xdr:to>
    <xdr:cxnSp macro="">
      <xdr:nvCxnSpPr>
        <xdr:cNvPr id="529" name="直線コネクタ 528"/>
        <xdr:cNvCxnSpPr/>
      </xdr:nvCxnSpPr>
      <xdr:spPr>
        <a:xfrm>
          <a:off x="12814300" y="597520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30" name="フローチャート : 判断 529"/>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97916</xdr:rowOff>
    </xdr:from>
    <xdr:ext cx="534377" cy="259045"/>
    <xdr:sp macro="" textlink="">
      <xdr:nvSpPr>
        <xdr:cNvPr id="531" name="テキスト ボックス 530"/>
        <xdr:cNvSpPr txBox="1"/>
      </xdr:nvSpPr>
      <xdr:spPr>
        <a:xfrm>
          <a:off x="13436111" y="62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2" name="フローチャート : 判断 531"/>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171068</xdr:rowOff>
    </xdr:from>
    <xdr:ext cx="534377" cy="259045"/>
    <xdr:sp macro="" textlink="">
      <xdr:nvSpPr>
        <xdr:cNvPr id="533" name="テキスト ボックス 532"/>
        <xdr:cNvSpPr txBox="1"/>
      </xdr:nvSpPr>
      <xdr:spPr>
        <a:xfrm>
          <a:off x="12547111"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54284</xdr:rowOff>
    </xdr:from>
    <xdr:to>
      <xdr:col>23</xdr:col>
      <xdr:colOff>568325</xdr:colOff>
      <xdr:row>36</xdr:row>
      <xdr:rowOff>155884</xdr:rowOff>
    </xdr:to>
    <xdr:sp macro="" textlink="">
      <xdr:nvSpPr>
        <xdr:cNvPr id="539" name="円/楕円 538"/>
        <xdr:cNvSpPr/>
      </xdr:nvSpPr>
      <xdr:spPr>
        <a:xfrm>
          <a:off x="16268700" y="62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77161</xdr:rowOff>
    </xdr:from>
    <xdr:ext cx="534377" cy="259045"/>
    <xdr:sp macro="" textlink="">
      <xdr:nvSpPr>
        <xdr:cNvPr id="540" name="消防費該当値テキスト"/>
        <xdr:cNvSpPr txBox="1"/>
      </xdr:nvSpPr>
      <xdr:spPr>
        <a:xfrm>
          <a:off x="16370300" y="60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137015</xdr:rowOff>
    </xdr:from>
    <xdr:to>
      <xdr:col>22</xdr:col>
      <xdr:colOff>415925</xdr:colOff>
      <xdr:row>34</xdr:row>
      <xdr:rowOff>67165</xdr:rowOff>
    </xdr:to>
    <xdr:sp macro="" textlink="">
      <xdr:nvSpPr>
        <xdr:cNvPr id="541" name="円/楕円 540"/>
        <xdr:cNvSpPr/>
      </xdr:nvSpPr>
      <xdr:spPr>
        <a:xfrm>
          <a:off x="15430500" y="5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83692</xdr:rowOff>
    </xdr:from>
    <xdr:ext cx="534377" cy="259045"/>
    <xdr:sp macro="" textlink="">
      <xdr:nvSpPr>
        <xdr:cNvPr id="542" name="テキスト ボックス 541"/>
        <xdr:cNvSpPr txBox="1"/>
      </xdr:nvSpPr>
      <xdr:spPr>
        <a:xfrm>
          <a:off x="15214111" y="55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71483</xdr:rowOff>
    </xdr:from>
    <xdr:to>
      <xdr:col>21</xdr:col>
      <xdr:colOff>212725</xdr:colOff>
      <xdr:row>35</xdr:row>
      <xdr:rowOff>1633</xdr:rowOff>
    </xdr:to>
    <xdr:sp macro="" textlink="">
      <xdr:nvSpPr>
        <xdr:cNvPr id="543" name="円/楕円 542"/>
        <xdr:cNvSpPr/>
      </xdr:nvSpPr>
      <xdr:spPr>
        <a:xfrm>
          <a:off x="14541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18160</xdr:rowOff>
    </xdr:from>
    <xdr:ext cx="534377" cy="259045"/>
    <xdr:sp macro="" textlink="">
      <xdr:nvSpPr>
        <xdr:cNvPr id="544" name="テキスト ボックス 543"/>
        <xdr:cNvSpPr txBox="1"/>
      </xdr:nvSpPr>
      <xdr:spPr>
        <a:xfrm>
          <a:off x="14325111" y="567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129395</xdr:rowOff>
    </xdr:from>
    <xdr:to>
      <xdr:col>20</xdr:col>
      <xdr:colOff>9525</xdr:colOff>
      <xdr:row>36</xdr:row>
      <xdr:rowOff>59545</xdr:rowOff>
    </xdr:to>
    <xdr:sp macro="" textlink="">
      <xdr:nvSpPr>
        <xdr:cNvPr id="545" name="円/楕円 544"/>
        <xdr:cNvSpPr/>
      </xdr:nvSpPr>
      <xdr:spPr>
        <a:xfrm>
          <a:off x="13652500" y="61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76072</xdr:rowOff>
    </xdr:from>
    <xdr:ext cx="534377" cy="259045"/>
    <xdr:sp macro="" textlink="">
      <xdr:nvSpPr>
        <xdr:cNvPr id="546" name="テキスト ボックス 545"/>
        <xdr:cNvSpPr txBox="1"/>
      </xdr:nvSpPr>
      <xdr:spPr>
        <a:xfrm>
          <a:off x="13436111" y="590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95105</xdr:rowOff>
    </xdr:from>
    <xdr:to>
      <xdr:col>18</xdr:col>
      <xdr:colOff>492125</xdr:colOff>
      <xdr:row>35</xdr:row>
      <xdr:rowOff>25255</xdr:rowOff>
    </xdr:to>
    <xdr:sp macro="" textlink="">
      <xdr:nvSpPr>
        <xdr:cNvPr id="547" name="円/楕円 546"/>
        <xdr:cNvSpPr/>
      </xdr:nvSpPr>
      <xdr:spPr>
        <a:xfrm>
          <a:off x="12763500" y="59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41782</xdr:rowOff>
    </xdr:from>
    <xdr:ext cx="534377" cy="259045"/>
    <xdr:sp macro="" textlink="">
      <xdr:nvSpPr>
        <xdr:cNvPr id="548" name="テキスト ボックス 547"/>
        <xdr:cNvSpPr txBox="1"/>
      </xdr:nvSpPr>
      <xdr:spPr>
        <a:xfrm>
          <a:off x="12547111" y="569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71" name="直線コネクタ 570"/>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2"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3" name="直線コネクタ 572"/>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4"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5" name="直線コネクタ 574"/>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157142</xdr:rowOff>
    </xdr:from>
    <xdr:to>
      <xdr:col>23</xdr:col>
      <xdr:colOff>517525</xdr:colOff>
      <xdr:row>55</xdr:row>
      <xdr:rowOff>137802</xdr:rowOff>
    </xdr:to>
    <xdr:cxnSp macro="">
      <xdr:nvCxnSpPr>
        <xdr:cNvPr id="576" name="直線コネクタ 575"/>
        <xdr:cNvCxnSpPr/>
      </xdr:nvCxnSpPr>
      <xdr:spPr>
        <a:xfrm>
          <a:off x="15481300" y="9415442"/>
          <a:ext cx="838200" cy="15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7"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8" name="フローチャート : 判断 577"/>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157142</xdr:rowOff>
    </xdr:from>
    <xdr:to>
      <xdr:col>22</xdr:col>
      <xdr:colOff>365125</xdr:colOff>
      <xdr:row>56</xdr:row>
      <xdr:rowOff>17902</xdr:rowOff>
    </xdr:to>
    <xdr:cxnSp macro="">
      <xdr:nvCxnSpPr>
        <xdr:cNvPr id="579" name="直線コネクタ 578"/>
        <xdr:cNvCxnSpPr/>
      </xdr:nvCxnSpPr>
      <xdr:spPr>
        <a:xfrm flipV="1">
          <a:off x="14592300" y="9415442"/>
          <a:ext cx="889000" cy="20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0" name="フローチャート : 判断 579"/>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81" name="テキスト ボックス 580"/>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40556</xdr:rowOff>
    </xdr:from>
    <xdr:to>
      <xdr:col>21</xdr:col>
      <xdr:colOff>161925</xdr:colOff>
      <xdr:row>56</xdr:row>
      <xdr:rowOff>17902</xdr:rowOff>
    </xdr:to>
    <xdr:cxnSp macro="">
      <xdr:nvCxnSpPr>
        <xdr:cNvPr id="582" name="直線コネクタ 581"/>
        <xdr:cNvCxnSpPr/>
      </xdr:nvCxnSpPr>
      <xdr:spPr>
        <a:xfrm>
          <a:off x="13703300" y="9470306"/>
          <a:ext cx="889000" cy="14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3" name="フローチャート : 判断 58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4" name="テキスト ボックス 583"/>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27274</xdr:rowOff>
    </xdr:from>
    <xdr:to>
      <xdr:col>19</xdr:col>
      <xdr:colOff>644525</xdr:colOff>
      <xdr:row>55</xdr:row>
      <xdr:rowOff>40556</xdr:rowOff>
    </xdr:to>
    <xdr:cxnSp macro="">
      <xdr:nvCxnSpPr>
        <xdr:cNvPr id="585" name="直線コネクタ 584"/>
        <xdr:cNvCxnSpPr/>
      </xdr:nvCxnSpPr>
      <xdr:spPr>
        <a:xfrm>
          <a:off x="12814300" y="9457024"/>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6" name="フローチャート : 判断 58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7" name="テキスト ボックス 586"/>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8" name="フローチャート : 判断 58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9" name="テキスト ボックス 588"/>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87002</xdr:rowOff>
    </xdr:from>
    <xdr:to>
      <xdr:col>23</xdr:col>
      <xdr:colOff>568325</xdr:colOff>
      <xdr:row>56</xdr:row>
      <xdr:rowOff>17152</xdr:rowOff>
    </xdr:to>
    <xdr:sp macro="" textlink="">
      <xdr:nvSpPr>
        <xdr:cNvPr id="595" name="円/楕円 594"/>
        <xdr:cNvSpPr/>
      </xdr:nvSpPr>
      <xdr:spPr>
        <a:xfrm>
          <a:off x="16268700" y="95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109879</xdr:rowOff>
    </xdr:from>
    <xdr:ext cx="534377" cy="259045"/>
    <xdr:sp macro="" textlink="">
      <xdr:nvSpPr>
        <xdr:cNvPr id="596" name="教育費該当値テキスト"/>
        <xdr:cNvSpPr txBox="1"/>
      </xdr:nvSpPr>
      <xdr:spPr>
        <a:xfrm>
          <a:off x="16370300" y="93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42,583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106342</xdr:rowOff>
    </xdr:from>
    <xdr:to>
      <xdr:col>22</xdr:col>
      <xdr:colOff>415925</xdr:colOff>
      <xdr:row>55</xdr:row>
      <xdr:rowOff>36492</xdr:rowOff>
    </xdr:to>
    <xdr:sp macro="" textlink="">
      <xdr:nvSpPr>
        <xdr:cNvPr id="597" name="円/楕円 596"/>
        <xdr:cNvSpPr/>
      </xdr:nvSpPr>
      <xdr:spPr>
        <a:xfrm>
          <a:off x="15430500" y="93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27619</xdr:rowOff>
    </xdr:from>
    <xdr:ext cx="534377" cy="259045"/>
    <xdr:sp macro="" textlink="">
      <xdr:nvSpPr>
        <xdr:cNvPr id="598" name="テキスト ボックス 597"/>
        <xdr:cNvSpPr txBox="1"/>
      </xdr:nvSpPr>
      <xdr:spPr>
        <a:xfrm>
          <a:off x="15214111" y="94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138552</xdr:rowOff>
    </xdr:from>
    <xdr:to>
      <xdr:col>21</xdr:col>
      <xdr:colOff>212725</xdr:colOff>
      <xdr:row>56</xdr:row>
      <xdr:rowOff>68702</xdr:rowOff>
    </xdr:to>
    <xdr:sp macro="" textlink="">
      <xdr:nvSpPr>
        <xdr:cNvPr id="599" name="円/楕円 598"/>
        <xdr:cNvSpPr/>
      </xdr:nvSpPr>
      <xdr:spPr>
        <a:xfrm>
          <a:off x="14541500" y="956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59829</xdr:rowOff>
    </xdr:from>
    <xdr:ext cx="534377" cy="259045"/>
    <xdr:sp macro="" textlink="">
      <xdr:nvSpPr>
        <xdr:cNvPr id="600" name="テキスト ボックス 599"/>
        <xdr:cNvSpPr txBox="1"/>
      </xdr:nvSpPr>
      <xdr:spPr>
        <a:xfrm>
          <a:off x="14325111" y="96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40,328</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161206</xdr:rowOff>
    </xdr:from>
    <xdr:to>
      <xdr:col>20</xdr:col>
      <xdr:colOff>9525</xdr:colOff>
      <xdr:row>55</xdr:row>
      <xdr:rowOff>91356</xdr:rowOff>
    </xdr:to>
    <xdr:sp macro="" textlink="">
      <xdr:nvSpPr>
        <xdr:cNvPr id="601" name="円/楕円 600"/>
        <xdr:cNvSpPr/>
      </xdr:nvSpPr>
      <xdr:spPr>
        <a:xfrm>
          <a:off x="13652500" y="94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107883</xdr:rowOff>
    </xdr:from>
    <xdr:ext cx="534377" cy="259045"/>
    <xdr:sp macro="" textlink="">
      <xdr:nvSpPr>
        <xdr:cNvPr id="602" name="テキスト ボックス 601"/>
        <xdr:cNvSpPr txBox="1"/>
      </xdr:nvSpPr>
      <xdr:spPr>
        <a:xfrm>
          <a:off x="13436111" y="91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147924</xdr:rowOff>
    </xdr:from>
    <xdr:to>
      <xdr:col>18</xdr:col>
      <xdr:colOff>492125</xdr:colOff>
      <xdr:row>55</xdr:row>
      <xdr:rowOff>78074</xdr:rowOff>
    </xdr:to>
    <xdr:sp macro="" textlink="">
      <xdr:nvSpPr>
        <xdr:cNvPr id="603" name="円/楕円 602"/>
        <xdr:cNvSpPr/>
      </xdr:nvSpPr>
      <xdr:spPr>
        <a:xfrm>
          <a:off x="12763500" y="940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94601</xdr:rowOff>
    </xdr:from>
    <xdr:ext cx="534377" cy="259045"/>
    <xdr:sp macro="" textlink="">
      <xdr:nvSpPr>
        <xdr:cNvPr id="604" name="テキスト ボックス 603"/>
        <xdr:cNvSpPr txBox="1"/>
      </xdr:nvSpPr>
      <xdr:spPr>
        <a:xfrm>
          <a:off x="12547111" y="91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30" name="直線コネクタ 629"/>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3"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4" name="直線コネクタ 633"/>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32911</xdr:rowOff>
    </xdr:from>
    <xdr:to>
      <xdr:col>23</xdr:col>
      <xdr:colOff>517525</xdr:colOff>
      <xdr:row>77</xdr:row>
      <xdr:rowOff>38300</xdr:rowOff>
    </xdr:to>
    <xdr:cxnSp macro="">
      <xdr:nvCxnSpPr>
        <xdr:cNvPr id="635" name="直線コネクタ 634"/>
        <xdr:cNvCxnSpPr/>
      </xdr:nvCxnSpPr>
      <xdr:spPr>
        <a:xfrm flipV="1">
          <a:off x="15481300" y="12034411"/>
          <a:ext cx="838200" cy="120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107822</xdr:rowOff>
    </xdr:from>
    <xdr:ext cx="378565" cy="259045"/>
    <xdr:sp macro="" textlink="">
      <xdr:nvSpPr>
        <xdr:cNvPr id="636" name="災害復旧費平均値テキスト"/>
        <xdr:cNvSpPr txBox="1"/>
      </xdr:nvSpPr>
      <xdr:spPr>
        <a:xfrm>
          <a:off x="16370300" y="13480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7" name="フローチャート : 判断 636"/>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38300</xdr:rowOff>
    </xdr:from>
    <xdr:to>
      <xdr:col>22</xdr:col>
      <xdr:colOff>365125</xdr:colOff>
      <xdr:row>77</xdr:row>
      <xdr:rowOff>167948</xdr:rowOff>
    </xdr:to>
    <xdr:cxnSp macro="">
      <xdr:nvCxnSpPr>
        <xdr:cNvPr id="638" name="直線コネクタ 637"/>
        <xdr:cNvCxnSpPr/>
      </xdr:nvCxnSpPr>
      <xdr:spPr>
        <a:xfrm flipV="1">
          <a:off x="14592300" y="13239950"/>
          <a:ext cx="889000" cy="1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92492</xdr:rowOff>
    </xdr:from>
    <xdr:to>
      <xdr:col>22</xdr:col>
      <xdr:colOff>415925</xdr:colOff>
      <xdr:row>79</xdr:row>
      <xdr:rowOff>22642</xdr:rowOff>
    </xdr:to>
    <xdr:sp macro="" textlink="">
      <xdr:nvSpPr>
        <xdr:cNvPr id="639" name="フローチャート : 判断 638"/>
        <xdr:cNvSpPr/>
      </xdr:nvSpPr>
      <xdr:spPr>
        <a:xfrm>
          <a:off x="15430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13769</xdr:rowOff>
    </xdr:from>
    <xdr:ext cx="378565" cy="259045"/>
    <xdr:sp macro="" textlink="">
      <xdr:nvSpPr>
        <xdr:cNvPr id="640" name="テキスト ボックス 639"/>
        <xdr:cNvSpPr txBox="1"/>
      </xdr:nvSpPr>
      <xdr:spPr>
        <a:xfrm>
          <a:off x="15292017" y="13558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167948</xdr:rowOff>
    </xdr:from>
    <xdr:to>
      <xdr:col>21</xdr:col>
      <xdr:colOff>161925</xdr:colOff>
      <xdr:row>78</xdr:row>
      <xdr:rowOff>58220</xdr:rowOff>
    </xdr:to>
    <xdr:cxnSp macro="">
      <xdr:nvCxnSpPr>
        <xdr:cNvPr id="641" name="直線コネクタ 640"/>
        <xdr:cNvCxnSpPr/>
      </xdr:nvCxnSpPr>
      <xdr:spPr>
        <a:xfrm flipV="1">
          <a:off x="13703300" y="1336959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2" name="フローチャート : 判断 641"/>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28629</xdr:rowOff>
    </xdr:from>
    <xdr:ext cx="378565" cy="259045"/>
    <xdr:sp macro="" textlink="">
      <xdr:nvSpPr>
        <xdr:cNvPr id="643" name="テキスト ボックス 642"/>
        <xdr:cNvSpPr txBox="1"/>
      </xdr:nvSpPr>
      <xdr:spPr>
        <a:xfrm>
          <a:off x="14403017" y="1357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105736</xdr:rowOff>
    </xdr:from>
    <xdr:to>
      <xdr:col>19</xdr:col>
      <xdr:colOff>644525</xdr:colOff>
      <xdr:row>78</xdr:row>
      <xdr:rowOff>58220</xdr:rowOff>
    </xdr:to>
    <xdr:cxnSp macro="">
      <xdr:nvCxnSpPr>
        <xdr:cNvPr id="644" name="直線コネクタ 643"/>
        <xdr:cNvCxnSpPr/>
      </xdr:nvCxnSpPr>
      <xdr:spPr>
        <a:xfrm>
          <a:off x="12814300" y="13307386"/>
          <a:ext cx="8890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5" name="フローチャート : 判断 644"/>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25526</xdr:rowOff>
    </xdr:from>
    <xdr:ext cx="378565" cy="259045"/>
    <xdr:sp macro="" textlink="">
      <xdr:nvSpPr>
        <xdr:cNvPr id="646" name="テキスト ボックス 645"/>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7" name="フローチャート : 判断 646"/>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115333</xdr:rowOff>
    </xdr:from>
    <xdr:ext cx="469744" cy="259045"/>
    <xdr:sp macro="" textlink="">
      <xdr:nvSpPr>
        <xdr:cNvPr id="648" name="テキスト ボックス 647"/>
        <xdr:cNvSpPr txBox="1"/>
      </xdr:nvSpPr>
      <xdr:spPr>
        <a:xfrm>
          <a:off x="12579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69</xdr:row>
      <xdr:rowOff>153561</xdr:rowOff>
    </xdr:from>
    <xdr:to>
      <xdr:col>23</xdr:col>
      <xdr:colOff>568325</xdr:colOff>
      <xdr:row>70</xdr:row>
      <xdr:rowOff>83711</xdr:rowOff>
    </xdr:to>
    <xdr:sp macro="" textlink="">
      <xdr:nvSpPr>
        <xdr:cNvPr id="654" name="円/楕円 653"/>
        <xdr:cNvSpPr/>
      </xdr:nvSpPr>
      <xdr:spPr>
        <a:xfrm>
          <a:off x="16268700" y="119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106588</xdr:rowOff>
    </xdr:from>
    <xdr:ext cx="469744" cy="259045"/>
    <xdr:sp macro="" textlink="">
      <xdr:nvSpPr>
        <xdr:cNvPr id="655" name="災害復旧費該当値テキスト"/>
        <xdr:cNvSpPr txBox="1"/>
      </xdr:nvSpPr>
      <xdr:spPr>
        <a:xfrm>
          <a:off x="16370300" y="1193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158950</xdr:rowOff>
    </xdr:from>
    <xdr:to>
      <xdr:col>22</xdr:col>
      <xdr:colOff>415925</xdr:colOff>
      <xdr:row>77</xdr:row>
      <xdr:rowOff>89100</xdr:rowOff>
    </xdr:to>
    <xdr:sp macro="" textlink="">
      <xdr:nvSpPr>
        <xdr:cNvPr id="656" name="円/楕円 655"/>
        <xdr:cNvSpPr/>
      </xdr:nvSpPr>
      <xdr:spPr>
        <a:xfrm>
          <a:off x="15430500" y="131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105626</xdr:rowOff>
    </xdr:from>
    <xdr:ext cx="469744" cy="259045"/>
    <xdr:sp macro="" textlink="">
      <xdr:nvSpPr>
        <xdr:cNvPr id="657" name="テキスト ボックス 656"/>
        <xdr:cNvSpPr txBox="1"/>
      </xdr:nvSpPr>
      <xdr:spPr>
        <a:xfrm>
          <a:off x="15246427" y="1296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117148</xdr:rowOff>
    </xdr:from>
    <xdr:to>
      <xdr:col>21</xdr:col>
      <xdr:colOff>212725</xdr:colOff>
      <xdr:row>78</xdr:row>
      <xdr:rowOff>47298</xdr:rowOff>
    </xdr:to>
    <xdr:sp macro="" textlink="">
      <xdr:nvSpPr>
        <xdr:cNvPr id="658" name="円/楕円 657"/>
        <xdr:cNvSpPr/>
      </xdr:nvSpPr>
      <xdr:spPr>
        <a:xfrm>
          <a:off x="14541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63825</xdr:rowOff>
    </xdr:from>
    <xdr:ext cx="469744" cy="259045"/>
    <xdr:sp macro="" textlink="">
      <xdr:nvSpPr>
        <xdr:cNvPr id="659" name="テキスト ボックス 658"/>
        <xdr:cNvSpPr txBox="1"/>
      </xdr:nvSpPr>
      <xdr:spPr>
        <a:xfrm>
          <a:off x="14357427" y="1309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7420</xdr:rowOff>
    </xdr:from>
    <xdr:to>
      <xdr:col>20</xdr:col>
      <xdr:colOff>9525</xdr:colOff>
      <xdr:row>78</xdr:row>
      <xdr:rowOff>109020</xdr:rowOff>
    </xdr:to>
    <xdr:sp macro="" textlink="">
      <xdr:nvSpPr>
        <xdr:cNvPr id="660" name="円/楕円 659"/>
        <xdr:cNvSpPr/>
      </xdr:nvSpPr>
      <xdr:spPr>
        <a:xfrm>
          <a:off x="13652500" y="133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125547</xdr:rowOff>
    </xdr:from>
    <xdr:ext cx="469744" cy="259045"/>
    <xdr:sp macro="" textlink="">
      <xdr:nvSpPr>
        <xdr:cNvPr id="661" name="テキスト ボックス 660"/>
        <xdr:cNvSpPr txBox="1"/>
      </xdr:nvSpPr>
      <xdr:spPr>
        <a:xfrm>
          <a:off x="13468427" y="1315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54936</xdr:rowOff>
    </xdr:from>
    <xdr:to>
      <xdr:col>18</xdr:col>
      <xdr:colOff>492125</xdr:colOff>
      <xdr:row>77</xdr:row>
      <xdr:rowOff>156536</xdr:rowOff>
    </xdr:to>
    <xdr:sp macro="" textlink="">
      <xdr:nvSpPr>
        <xdr:cNvPr id="662" name="円/楕円 661"/>
        <xdr:cNvSpPr/>
      </xdr:nvSpPr>
      <xdr:spPr>
        <a:xfrm>
          <a:off x="12763500" y="1325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1613</xdr:rowOff>
    </xdr:from>
    <xdr:ext cx="469744" cy="259045"/>
    <xdr:sp macro="" textlink="">
      <xdr:nvSpPr>
        <xdr:cNvPr id="663" name="テキスト ボックス 662"/>
        <xdr:cNvSpPr txBox="1"/>
      </xdr:nvSpPr>
      <xdr:spPr>
        <a:xfrm>
          <a:off x="12579427" y="1303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7" name="直線コネクタ 686"/>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8"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9" name="直線コネクタ 688"/>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90"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91" name="直線コネクタ 690"/>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73101</xdr:rowOff>
    </xdr:from>
    <xdr:to>
      <xdr:col>23</xdr:col>
      <xdr:colOff>517525</xdr:colOff>
      <xdr:row>96</xdr:row>
      <xdr:rowOff>98788</xdr:rowOff>
    </xdr:to>
    <xdr:cxnSp macro="">
      <xdr:nvCxnSpPr>
        <xdr:cNvPr id="692" name="直線コネクタ 691"/>
        <xdr:cNvCxnSpPr/>
      </xdr:nvCxnSpPr>
      <xdr:spPr>
        <a:xfrm>
          <a:off x="15481300" y="16532301"/>
          <a:ext cx="838200" cy="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3"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4" name="フローチャート : 判断 693"/>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37074</xdr:rowOff>
    </xdr:from>
    <xdr:to>
      <xdr:col>22</xdr:col>
      <xdr:colOff>365125</xdr:colOff>
      <xdr:row>96</xdr:row>
      <xdr:rowOff>73101</xdr:rowOff>
    </xdr:to>
    <xdr:cxnSp macro="">
      <xdr:nvCxnSpPr>
        <xdr:cNvPr id="695" name="直線コネクタ 694"/>
        <xdr:cNvCxnSpPr/>
      </xdr:nvCxnSpPr>
      <xdr:spPr>
        <a:xfrm>
          <a:off x="14592300" y="16496274"/>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35903</xdr:rowOff>
    </xdr:from>
    <xdr:to>
      <xdr:col>22</xdr:col>
      <xdr:colOff>415925</xdr:colOff>
      <xdr:row>97</xdr:row>
      <xdr:rowOff>137503</xdr:rowOff>
    </xdr:to>
    <xdr:sp macro="" textlink="">
      <xdr:nvSpPr>
        <xdr:cNvPr id="696" name="フローチャート : 判断 695"/>
        <xdr:cNvSpPr/>
      </xdr:nvSpPr>
      <xdr:spPr>
        <a:xfrm>
          <a:off x="15430500" y="166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128630</xdr:rowOff>
    </xdr:from>
    <xdr:ext cx="534377" cy="259045"/>
    <xdr:sp macro="" textlink="">
      <xdr:nvSpPr>
        <xdr:cNvPr id="697" name="テキスト ボックス 696"/>
        <xdr:cNvSpPr txBox="1"/>
      </xdr:nvSpPr>
      <xdr:spPr>
        <a:xfrm>
          <a:off x="15214111" y="167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37074</xdr:rowOff>
    </xdr:from>
    <xdr:to>
      <xdr:col>21</xdr:col>
      <xdr:colOff>161925</xdr:colOff>
      <xdr:row>96</xdr:row>
      <xdr:rowOff>46455</xdr:rowOff>
    </xdr:to>
    <xdr:cxnSp macro="">
      <xdr:nvCxnSpPr>
        <xdr:cNvPr id="698" name="直線コネクタ 697"/>
        <xdr:cNvCxnSpPr/>
      </xdr:nvCxnSpPr>
      <xdr:spPr>
        <a:xfrm flipV="1">
          <a:off x="13703300" y="16496274"/>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9" name="フローチャート : 判断 698"/>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700" name="テキスト ボックス 699"/>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42011</xdr:rowOff>
    </xdr:from>
    <xdr:to>
      <xdr:col>19</xdr:col>
      <xdr:colOff>644525</xdr:colOff>
      <xdr:row>96</xdr:row>
      <xdr:rowOff>46455</xdr:rowOff>
    </xdr:to>
    <xdr:cxnSp macro="">
      <xdr:nvCxnSpPr>
        <xdr:cNvPr id="701" name="直線コネクタ 700"/>
        <xdr:cNvCxnSpPr/>
      </xdr:nvCxnSpPr>
      <xdr:spPr>
        <a:xfrm>
          <a:off x="12814300" y="16501211"/>
          <a:ext cx="8890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2" name="フローチャート : 判断 701"/>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3" name="テキスト ボックス 702"/>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4" name="フローチャート : 判断 703"/>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5" name="テキスト ボックス 704"/>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47988</xdr:rowOff>
    </xdr:from>
    <xdr:to>
      <xdr:col>23</xdr:col>
      <xdr:colOff>568325</xdr:colOff>
      <xdr:row>96</xdr:row>
      <xdr:rowOff>149588</xdr:rowOff>
    </xdr:to>
    <xdr:sp macro="" textlink="">
      <xdr:nvSpPr>
        <xdr:cNvPr id="711" name="円/楕円 710"/>
        <xdr:cNvSpPr/>
      </xdr:nvSpPr>
      <xdr:spPr>
        <a:xfrm>
          <a:off x="16268700" y="165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70865</xdr:rowOff>
    </xdr:from>
    <xdr:ext cx="534377" cy="259045"/>
    <xdr:sp macro="" textlink="">
      <xdr:nvSpPr>
        <xdr:cNvPr id="712" name="公債費該当値テキスト"/>
        <xdr:cNvSpPr txBox="1"/>
      </xdr:nvSpPr>
      <xdr:spPr>
        <a:xfrm>
          <a:off x="16370300" y="163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22301</xdr:rowOff>
    </xdr:from>
    <xdr:to>
      <xdr:col>22</xdr:col>
      <xdr:colOff>415925</xdr:colOff>
      <xdr:row>96</xdr:row>
      <xdr:rowOff>123901</xdr:rowOff>
    </xdr:to>
    <xdr:sp macro="" textlink="">
      <xdr:nvSpPr>
        <xdr:cNvPr id="713" name="円/楕円 712"/>
        <xdr:cNvSpPr/>
      </xdr:nvSpPr>
      <xdr:spPr>
        <a:xfrm>
          <a:off x="15430500" y="164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140428</xdr:rowOff>
    </xdr:from>
    <xdr:ext cx="534377" cy="259045"/>
    <xdr:sp macro="" textlink="">
      <xdr:nvSpPr>
        <xdr:cNvPr id="714" name="テキスト ボックス 713"/>
        <xdr:cNvSpPr txBox="1"/>
      </xdr:nvSpPr>
      <xdr:spPr>
        <a:xfrm>
          <a:off x="15214111" y="162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157724</xdr:rowOff>
    </xdr:from>
    <xdr:to>
      <xdr:col>21</xdr:col>
      <xdr:colOff>212725</xdr:colOff>
      <xdr:row>96</xdr:row>
      <xdr:rowOff>87874</xdr:rowOff>
    </xdr:to>
    <xdr:sp macro="" textlink="">
      <xdr:nvSpPr>
        <xdr:cNvPr id="715" name="円/楕円 714"/>
        <xdr:cNvSpPr/>
      </xdr:nvSpPr>
      <xdr:spPr>
        <a:xfrm>
          <a:off x="14541500" y="164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104401</xdr:rowOff>
    </xdr:from>
    <xdr:ext cx="534377" cy="259045"/>
    <xdr:sp macro="" textlink="">
      <xdr:nvSpPr>
        <xdr:cNvPr id="716" name="テキスト ボックス 715"/>
        <xdr:cNvSpPr txBox="1"/>
      </xdr:nvSpPr>
      <xdr:spPr>
        <a:xfrm>
          <a:off x="14325111" y="162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167105</xdr:rowOff>
    </xdr:from>
    <xdr:to>
      <xdr:col>20</xdr:col>
      <xdr:colOff>9525</xdr:colOff>
      <xdr:row>96</xdr:row>
      <xdr:rowOff>97255</xdr:rowOff>
    </xdr:to>
    <xdr:sp macro="" textlink="">
      <xdr:nvSpPr>
        <xdr:cNvPr id="717" name="円/楕円 716"/>
        <xdr:cNvSpPr/>
      </xdr:nvSpPr>
      <xdr:spPr>
        <a:xfrm>
          <a:off x="13652500" y="164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113782</xdr:rowOff>
    </xdr:from>
    <xdr:ext cx="534377" cy="259045"/>
    <xdr:sp macro="" textlink="">
      <xdr:nvSpPr>
        <xdr:cNvPr id="718" name="テキスト ボックス 717"/>
        <xdr:cNvSpPr txBox="1"/>
      </xdr:nvSpPr>
      <xdr:spPr>
        <a:xfrm>
          <a:off x="13436111" y="162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162661</xdr:rowOff>
    </xdr:from>
    <xdr:to>
      <xdr:col>18</xdr:col>
      <xdr:colOff>492125</xdr:colOff>
      <xdr:row>96</xdr:row>
      <xdr:rowOff>92811</xdr:rowOff>
    </xdr:to>
    <xdr:sp macro="" textlink="">
      <xdr:nvSpPr>
        <xdr:cNvPr id="719" name="円/楕円 718"/>
        <xdr:cNvSpPr/>
      </xdr:nvSpPr>
      <xdr:spPr>
        <a:xfrm>
          <a:off x="12763500" y="164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109338</xdr:rowOff>
    </xdr:from>
    <xdr:ext cx="534377" cy="259045"/>
    <xdr:sp macro="" textlink="">
      <xdr:nvSpPr>
        <xdr:cNvPr id="720" name="テキスト ボックス 719"/>
        <xdr:cNvSpPr txBox="1"/>
      </xdr:nvSpPr>
      <xdr:spPr>
        <a:xfrm>
          <a:off x="12547111" y="162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4" name="直線コネクタ 743"/>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5"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7"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8" name="直線コネクタ 747"/>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50"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51" name="フローチャート : 判断 750"/>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136716</xdr:rowOff>
    </xdr:from>
    <xdr:to>
      <xdr:col>31</xdr:col>
      <xdr:colOff>85725</xdr:colOff>
      <xdr:row>39</xdr:row>
      <xdr:rowOff>66866</xdr:rowOff>
    </xdr:to>
    <xdr:sp macro="" textlink="">
      <xdr:nvSpPr>
        <xdr:cNvPr id="753" name="フローチャート : 判断 752"/>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83393</xdr:rowOff>
    </xdr:from>
    <xdr:ext cx="378565" cy="259045"/>
    <xdr:sp macro="" textlink="">
      <xdr:nvSpPr>
        <xdr:cNvPr id="754" name="テキスト ボックス 753"/>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6" name="フローチャート : 判断 755"/>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7" name="テキスト ボックス 756"/>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9" name="フローチャート : 判断 758"/>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60" name="テキスト ボックス 759"/>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61" name="フローチャート : 判断 760"/>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2" name="テキスト ボックス 761"/>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9"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1" name="テキスト ボックス 79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3" name="テキスト ボックス 79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5" name="テキスト ボックス 79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7" name="テキスト ボックス 79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1" name="直線コネクタ 80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8" name="フローチャート : 判断 80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10" name="フローチャート : 判断 80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1" name="テキスト ボックス 81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3" name="フローチャート : 判断 81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4" name="テキスト ボックス 81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6" name="フローチャート : 判断 81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8" name="フローチャート : 判断 817"/>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9" name="テキスト ボックス 818"/>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5" name="円/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7" name="円/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8" name="テキスト ボックス 82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9" name="円/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0" name="テキスト ボックス 82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1" name="円/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2" name="テキスト ボックス 83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3" name="円/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4" name="テキスト ボックス 83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住民一人当たりの金額が</a:t>
          </a:r>
          <a:r>
            <a:rPr kumimoji="1" lang="en-US" altLang="ja-JP" sz="1300">
              <a:solidFill>
                <a:sysClr val="windowText" lastClr="000000"/>
              </a:solidFill>
              <a:latin typeface="ＭＳ Ｐゴシック"/>
            </a:rPr>
            <a:t>162,532</a:t>
          </a:r>
          <a:r>
            <a:rPr kumimoji="1" lang="ja-JP" altLang="en-US" sz="1300">
              <a:solidFill>
                <a:sysClr val="windowText" lastClr="000000"/>
              </a:solidFill>
              <a:latin typeface="ＭＳ Ｐゴシック"/>
            </a:rPr>
            <a:t>円と最も多いのは民生費で、近年増加傾向にある理由は、子ども子育て支援新制度への移行や臨時福祉給付金、障害者自立支援給付費の増加によるものである。</a:t>
          </a:r>
        </a:p>
        <a:p>
          <a:r>
            <a:rPr kumimoji="1" lang="ja-JP" altLang="en-US" sz="1300">
              <a:solidFill>
                <a:sysClr val="windowText" lastClr="000000"/>
              </a:solidFill>
              <a:latin typeface="ＭＳ Ｐゴシック"/>
            </a:rPr>
            <a:t>　総務費は、住民一人当たり</a:t>
          </a:r>
          <a:r>
            <a:rPr kumimoji="1" lang="en-US" altLang="ja-JP" sz="1300">
              <a:solidFill>
                <a:sysClr val="windowText" lastClr="000000"/>
              </a:solidFill>
              <a:latin typeface="ＭＳ Ｐゴシック"/>
            </a:rPr>
            <a:t>82,364</a:t>
          </a:r>
          <a:r>
            <a:rPr kumimoji="1" lang="ja-JP" altLang="en-US" sz="1300">
              <a:solidFill>
                <a:sysClr val="windowText" lastClr="000000"/>
              </a:solidFill>
              <a:latin typeface="ＭＳ Ｐゴシック"/>
            </a:rPr>
            <a:t>円となっており、ここ数年増加傾向にある理由は新庁舎及び関平鉱泉販売所の施設整備等を行ったためである。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災害復旧費は、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9,854</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となっており、豪雨による被害が多発したため、</a:t>
          </a:r>
          <a:r>
            <a:rPr kumimoji="1" lang="ja-JP" altLang="en-US" sz="1300">
              <a:solidFill>
                <a:sysClr val="windowText" lastClr="000000"/>
              </a:solidFill>
              <a:latin typeface="ＭＳ Ｐゴシック"/>
            </a:rPr>
            <a:t>前年度と比較して大きく増加している。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 決算剰余金の積立等により、財政調整基金残高の標準財政規模比は前年度比で</a:t>
          </a:r>
          <a:r>
            <a:rPr kumimoji="1" lang="en-US" altLang="ja-JP" sz="1100" baseline="0">
              <a:latin typeface="ＭＳ ゴシック" pitchFamily="49" charset="-128"/>
              <a:ea typeface="ＭＳ ゴシック" pitchFamily="49" charset="-128"/>
            </a:rPr>
            <a:t>3.53</a:t>
          </a:r>
          <a:r>
            <a:rPr kumimoji="1" lang="ja-JP" altLang="en-US" sz="1100" baseline="0">
              <a:latin typeface="ＭＳ ゴシック" pitchFamily="49" charset="-128"/>
              <a:ea typeface="ＭＳ ゴシック" pitchFamily="49" charset="-128"/>
            </a:rPr>
            <a:t>ポイント上昇した。</a:t>
          </a:r>
          <a:endParaRPr kumimoji="1" lang="en-US" altLang="ja-JP" sz="1100" baseline="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実質収支額は、前年度と比較して歳入、歳出共に減少しているが、歳出額より歳入額の減少が大きかったっため、標準財政規模比では、</a:t>
          </a:r>
          <a:r>
            <a:rPr kumimoji="1" lang="en-US" altLang="ja-JP" sz="1100" baseline="0">
              <a:latin typeface="ＭＳ ゴシック" pitchFamily="49" charset="-128"/>
              <a:ea typeface="ＭＳ ゴシック" pitchFamily="49" charset="-128"/>
            </a:rPr>
            <a:t>1.12</a:t>
          </a:r>
          <a:r>
            <a:rPr kumimoji="1" lang="ja-JP" altLang="en-US" sz="1100" baseline="0">
              <a:latin typeface="ＭＳ ゴシック" pitchFamily="49" charset="-128"/>
              <a:ea typeface="ＭＳ ゴシック" pitchFamily="49" charset="-128"/>
            </a:rPr>
            <a:t>ポイント減少している。また、前年度と比較して積立金額は増加したが、実質収支が減少したことにより単年度収支がマイナスとなったことや繰上償還額が減少したことから、実質単年度収支が</a:t>
          </a:r>
          <a:r>
            <a:rPr kumimoji="1" lang="en-US" altLang="ja-JP" sz="1100" baseline="0">
              <a:latin typeface="ＭＳ ゴシック" pitchFamily="49" charset="-128"/>
              <a:ea typeface="ＭＳ ゴシック" pitchFamily="49" charset="-128"/>
            </a:rPr>
            <a:t>1.37</a:t>
          </a:r>
          <a:r>
            <a:rPr kumimoji="1" lang="ja-JP" altLang="en-US" sz="1100" baseline="0">
              <a:latin typeface="ＭＳ ゴシック" pitchFamily="49" charset="-128"/>
              <a:ea typeface="ＭＳ ゴシック" pitchFamily="49" charset="-128"/>
            </a:rPr>
            <a:t>ポイントの減となっている。</a:t>
          </a:r>
          <a:endParaRPr kumimoji="1" lang="en-US" altLang="ja-JP" sz="1100" baseline="0">
            <a:latin typeface="ＭＳ ゴシック" pitchFamily="49" charset="-128"/>
            <a:ea typeface="ＭＳ ゴシック" pitchFamily="49" charset="-128"/>
          </a:endParaRPr>
        </a:p>
        <a:p>
          <a:r>
            <a:rPr kumimoji="1" lang="ja-JP" altLang="en-US" sz="1100" baseline="0">
              <a:latin typeface="ＭＳ ゴシック" pitchFamily="49" charset="-128"/>
              <a:ea typeface="ＭＳ ゴシック" pitchFamily="49" charset="-128"/>
            </a:rPr>
            <a:t>　今後も引き続き、適切な財源確保と歳出の精査を行い、健全な財政運営に努める。</a:t>
          </a:r>
          <a:endParaRPr kumimoji="1" lang="en-US" altLang="ja-JP" sz="11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鹿児島県霧島市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財政健全化法に基づく健全化判断比率の算定が開始されて以来、連結後の赤字額は発生していない。また、国民健康保険特別会計では、前年度に引き続き赤字額が発生したものの、その赤字額は減少した。</a:t>
          </a:r>
        </a:p>
        <a:p>
          <a:r>
            <a:rPr kumimoji="1" lang="ja-JP" altLang="en-US" sz="1400">
              <a:latin typeface="ＭＳ ゴシック" pitchFamily="49" charset="-128"/>
              <a:ea typeface="ＭＳ ゴシック" pitchFamily="49" charset="-128"/>
            </a:rPr>
            <a:t>　引き続き赤字が発生した要因は、国民健康保険特別会計においては、被保険者の所得水準が低く、医療費水準が高い傾向にあり、財政基盤がぜい弱であるという構造的な問題を抱えているためである。一方で、赤字額が前年度に比べ減少した要因は、被保険者数が前年度に比べ</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％減少したことに伴い、保険給付費が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％減少したことによるものであり、標準財政規模に占める赤字の割合も前年度に比べ小さくなっている。</a:t>
          </a:r>
        </a:p>
        <a:p>
          <a:r>
            <a:rPr kumimoji="1" lang="ja-JP" altLang="en-US" sz="1400">
              <a:latin typeface="ＭＳ ゴシック" pitchFamily="49" charset="-128"/>
              <a:ea typeface="ＭＳ ゴシック" pitchFamily="49" charset="-128"/>
            </a:rPr>
            <a:t>　赤字額を解消するために、今後とも、特定健康診査の受診率向上につながる取組みや重複多受診者等の適正受診につながる取組み等を実施することにより、保険給付の適正化による歳出の抑制に努めるとともに、未申告者の所得の把握や滞納処分の実施など引き続き歳入の確保に努め、財政健全化への取組を続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62187_&#38695;&#23798;&#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0.7</v>
          </cell>
        </row>
        <row r="53">
          <cell r="N53">
            <v>39.5</v>
          </cell>
        </row>
        <row r="55">
          <cell r="G55" t="str">
            <v>類似団体内平均値</v>
          </cell>
          <cell r="N55">
            <v>34.9</v>
          </cell>
        </row>
        <row r="57">
          <cell r="N57">
            <v>60.2</v>
          </cell>
        </row>
        <row r="72">
          <cell r="K72" t="str">
            <v>H24</v>
          </cell>
          <cell r="L72" t="str">
            <v>H25</v>
          </cell>
          <cell r="M72" t="str">
            <v>H26</v>
          </cell>
          <cell r="N72" t="str">
            <v>H27</v>
          </cell>
          <cell r="O72" t="str">
            <v>H28</v>
          </cell>
        </row>
        <row r="73">
          <cell r="G73" t="str">
            <v>当該団体値</v>
          </cell>
          <cell r="K73">
            <v>49.4</v>
          </cell>
          <cell r="L73">
            <v>39.299999999999997</v>
          </cell>
          <cell r="M73">
            <v>11.1</v>
          </cell>
          <cell r="N73">
            <v>0.7</v>
          </cell>
        </row>
        <row r="75">
          <cell r="K75">
            <v>10.9</v>
          </cell>
          <cell r="L75">
            <v>10.3</v>
          </cell>
          <cell r="M75">
            <v>9.6</v>
          </cell>
          <cell r="N75">
            <v>9.5</v>
          </cell>
          <cell r="O75">
            <v>8.8000000000000007</v>
          </cell>
        </row>
        <row r="77">
          <cell r="G77" t="str">
            <v>類似団体内平均値</v>
          </cell>
          <cell r="K77">
            <v>46.1</v>
          </cell>
          <cell r="L77">
            <v>37.6</v>
          </cell>
          <cell r="M77">
            <v>33.799999999999997</v>
          </cell>
          <cell r="N77">
            <v>34.9</v>
          </cell>
          <cell r="O77">
            <v>15</v>
          </cell>
        </row>
        <row r="79">
          <cell r="K79">
            <v>8.5</v>
          </cell>
          <cell r="L79">
            <v>7.9</v>
          </cell>
          <cell r="M79">
            <v>7.1</v>
          </cell>
          <cell r="N79">
            <v>7.2</v>
          </cell>
          <cell r="O79">
            <v>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61514655</v>
      </c>
      <c r="BO4" s="381"/>
      <c r="BP4" s="381"/>
      <c r="BQ4" s="381"/>
      <c r="BR4" s="381"/>
      <c r="BS4" s="381"/>
      <c r="BT4" s="381"/>
      <c r="BU4" s="382"/>
      <c r="BV4" s="380">
        <v>62373798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6.1</v>
      </c>
      <c r="CU4" s="387"/>
      <c r="CV4" s="387"/>
      <c r="CW4" s="387"/>
      <c r="CX4" s="387"/>
      <c r="CY4" s="387"/>
      <c r="CZ4" s="387"/>
      <c r="DA4" s="388"/>
      <c r="DB4" s="386">
        <v>7.2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58950333</v>
      </c>
      <c r="BO5" s="418"/>
      <c r="BP5" s="418"/>
      <c r="BQ5" s="418"/>
      <c r="BR5" s="418"/>
      <c r="BS5" s="418"/>
      <c r="BT5" s="418"/>
      <c r="BU5" s="419"/>
      <c r="BV5" s="417">
        <v>59544295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87.3</v>
      </c>
      <c r="CU5" s="415"/>
      <c r="CV5" s="415"/>
      <c r="CW5" s="415"/>
      <c r="CX5" s="415"/>
      <c r="CY5" s="415"/>
      <c r="CZ5" s="415"/>
      <c r="DA5" s="416"/>
      <c r="DB5" s="414">
        <v>84.9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2564322</v>
      </c>
      <c r="BO6" s="418"/>
      <c r="BP6" s="418"/>
      <c r="BQ6" s="418"/>
      <c r="BR6" s="418"/>
      <c r="BS6" s="418"/>
      <c r="BT6" s="418"/>
      <c r="BU6" s="419"/>
      <c r="BV6" s="417">
        <v>2829503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92.1</v>
      </c>
      <c r="CU6" s="455"/>
      <c r="CV6" s="455"/>
      <c r="CW6" s="455"/>
      <c r="CX6" s="455"/>
      <c r="CY6" s="455"/>
      <c r="CZ6" s="455"/>
      <c r="DA6" s="456"/>
      <c r="DB6" s="454">
        <v>90.6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489007</v>
      </c>
      <c r="BO7" s="418"/>
      <c r="BP7" s="418"/>
      <c r="BQ7" s="418"/>
      <c r="BR7" s="418"/>
      <c r="BS7" s="418"/>
      <c r="BT7" s="418"/>
      <c r="BU7" s="419"/>
      <c r="BV7" s="417">
        <v>350157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34090021</v>
      </c>
      <c r="CU7" s="418"/>
      <c r="CV7" s="418"/>
      <c r="CW7" s="418"/>
      <c r="CX7" s="418"/>
      <c r="CY7" s="418"/>
      <c r="CZ7" s="418"/>
      <c r="DA7" s="419"/>
      <c r="DB7" s="417">
        <v>34364385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2075315</v>
      </c>
      <c r="BO8" s="418"/>
      <c r="BP8" s="418"/>
      <c r="BQ8" s="418"/>
      <c r="BR8" s="418"/>
      <c r="BS8" s="418"/>
      <c r="BT8" s="418"/>
      <c r="BU8" s="419"/>
      <c r="BV8" s="417">
        <v>2479346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125857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-404031</v>
      </c>
      <c r="BO9" s="418"/>
      <c r="BP9" s="418"/>
      <c r="BQ9" s="418"/>
      <c r="BR9" s="418"/>
      <c r="BS9" s="418"/>
      <c r="BT9" s="418"/>
      <c r="BU9" s="419"/>
      <c r="BV9" s="417">
        <v>560385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18.2</v>
      </c>
      <c r="CU9" s="415"/>
      <c r="CV9" s="415"/>
      <c r="CW9" s="415"/>
      <c r="CX9" s="415"/>
      <c r="CY9" s="415"/>
      <c r="CZ9" s="415"/>
      <c r="DA9" s="416"/>
      <c r="DB9" s="414">
        <v>18.399999999999999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127487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1273136</v>
      </c>
      <c r="BO10" s="418"/>
      <c r="BP10" s="418"/>
      <c r="BQ10" s="418"/>
      <c r="BR10" s="418"/>
      <c r="BS10" s="418"/>
      <c r="BT10" s="418"/>
      <c r="BU10" s="419"/>
      <c r="BV10" s="417">
        <v>979308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1243</v>
      </c>
      <c r="BO11" s="418"/>
      <c r="BP11" s="418"/>
      <c r="BQ11" s="418"/>
      <c r="BR11" s="418"/>
      <c r="BS11" s="418"/>
      <c r="BT11" s="418"/>
      <c r="BU11" s="419"/>
      <c r="BV11" s="417">
        <v>263100</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126620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151000</v>
      </c>
      <c r="BO12" s="418"/>
      <c r="BP12" s="418"/>
      <c r="BQ12" s="418"/>
      <c r="BR12" s="418"/>
      <c r="BS12" s="418"/>
      <c r="BT12" s="418"/>
      <c r="BU12" s="419"/>
      <c r="BV12" s="417">
        <v>608601</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126168</v>
      </c>
      <c r="S13" s="499"/>
      <c r="T13" s="499"/>
      <c r="U13" s="499"/>
      <c r="V13" s="500"/>
      <c r="W13" s="433" t="s">
        <v>124</v>
      </c>
      <c r="X13" s="434"/>
      <c r="Y13" s="434"/>
      <c r="Z13" s="434"/>
      <c r="AA13" s="434"/>
      <c r="AB13" s="424"/>
      <c r="AC13" s="468">
        <v>3069</v>
      </c>
      <c r="AD13" s="469"/>
      <c r="AE13" s="469"/>
      <c r="AF13" s="469"/>
      <c r="AG13" s="508"/>
      <c r="AH13" s="468">
        <v>3480</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719348</v>
      </c>
      <c r="BO13" s="418"/>
      <c r="BP13" s="418"/>
      <c r="BQ13" s="418"/>
      <c r="BR13" s="418"/>
      <c r="BS13" s="418"/>
      <c r="BT13" s="418"/>
      <c r="BU13" s="419"/>
      <c r="BV13" s="417">
        <v>1194192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8.8000000000000007</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126966</v>
      </c>
      <c r="S14" s="499"/>
      <c r="T14" s="499"/>
      <c r="U14" s="499"/>
      <c r="V14" s="500"/>
      <c r="W14" s="407"/>
      <c r="X14" s="408"/>
      <c r="Y14" s="408"/>
      <c r="Z14" s="408"/>
      <c r="AA14" s="408"/>
      <c r="AB14" s="397"/>
      <c r="AC14" s="501">
        <v>5.6</v>
      </c>
      <c r="AD14" s="502"/>
      <c r="AE14" s="502"/>
      <c r="AF14" s="502"/>
      <c r="AG14" s="503"/>
      <c r="AH14" s="501">
        <v>6.5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v>0.7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126576</v>
      </c>
      <c r="S15" s="499"/>
      <c r="T15" s="499"/>
      <c r="U15" s="499"/>
      <c r="V15" s="500"/>
      <c r="W15" s="433" t="s">
        <v>130</v>
      </c>
      <c r="X15" s="434"/>
      <c r="Y15" s="434"/>
      <c r="Z15" s="434"/>
      <c r="AA15" s="434"/>
      <c r="AB15" s="424"/>
      <c r="AC15" s="468">
        <v>14872</v>
      </c>
      <c r="AD15" s="469"/>
      <c r="AE15" s="469"/>
      <c r="AF15" s="469"/>
      <c r="AG15" s="508"/>
      <c r="AH15" s="468">
        <v>15183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14182481</v>
      </c>
      <c r="BO15" s="381"/>
      <c r="BP15" s="381"/>
      <c r="BQ15" s="381"/>
      <c r="BR15" s="381"/>
      <c r="BS15" s="381"/>
      <c r="BT15" s="381"/>
      <c r="BU15" s="382"/>
      <c r="BV15" s="380">
        <v>13641804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27.3</v>
      </c>
      <c r="AD16" s="502"/>
      <c r="AE16" s="502"/>
      <c r="AF16" s="502"/>
      <c r="AG16" s="503"/>
      <c r="AH16" s="501">
        <v>28.1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26342107</v>
      </c>
      <c r="BO16" s="418"/>
      <c r="BP16" s="418"/>
      <c r="BQ16" s="418"/>
      <c r="BR16" s="418"/>
      <c r="BS16" s="418"/>
      <c r="BT16" s="418"/>
      <c r="BU16" s="419"/>
      <c r="BV16" s="417">
        <v>25442114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36519</v>
      </c>
      <c r="AD17" s="469"/>
      <c r="AE17" s="469"/>
      <c r="AF17" s="469"/>
      <c r="AG17" s="508"/>
      <c r="AH17" s="468">
        <v>35274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18011074</v>
      </c>
      <c r="BO17" s="418"/>
      <c r="BP17" s="418"/>
      <c r="BQ17" s="418"/>
      <c r="BR17" s="418"/>
      <c r="BS17" s="418"/>
      <c r="BT17" s="418"/>
      <c r="BU17" s="419"/>
      <c r="BV17" s="417">
        <v>17298000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603.17999999999995</v>
      </c>
      <c r="M18" s="530"/>
      <c r="N18" s="530"/>
      <c r="O18" s="530"/>
      <c r="P18" s="530"/>
      <c r="Q18" s="530"/>
      <c r="R18" s="531"/>
      <c r="S18" s="531"/>
      <c r="T18" s="531"/>
      <c r="U18" s="531"/>
      <c r="V18" s="532"/>
      <c r="W18" s="435"/>
      <c r="X18" s="436"/>
      <c r="Y18" s="436"/>
      <c r="Z18" s="436"/>
      <c r="AA18" s="436"/>
      <c r="AB18" s="427"/>
      <c r="AC18" s="533">
        <v>67.099999999999994</v>
      </c>
      <c r="AD18" s="534"/>
      <c r="AE18" s="534"/>
      <c r="AF18" s="534"/>
      <c r="AG18" s="535"/>
      <c r="AH18" s="533">
        <v>65.400000000000006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30133204</v>
      </c>
      <c r="BO18" s="418"/>
      <c r="BP18" s="418"/>
      <c r="BQ18" s="418"/>
      <c r="BR18" s="418"/>
      <c r="BS18" s="418"/>
      <c r="BT18" s="418"/>
      <c r="BU18" s="419"/>
      <c r="BV18" s="417">
        <v>30080347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209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40567901</v>
      </c>
      <c r="BO19" s="418"/>
      <c r="BP19" s="418"/>
      <c r="BQ19" s="418"/>
      <c r="BR19" s="418"/>
      <c r="BS19" s="418"/>
      <c r="BT19" s="418"/>
      <c r="BU19" s="419"/>
      <c r="BV19" s="417">
        <v>42378227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54334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60543024</v>
      </c>
      <c r="BO23" s="418"/>
      <c r="BP23" s="418"/>
      <c r="BQ23" s="418"/>
      <c r="BR23" s="418"/>
      <c r="BS23" s="418"/>
      <c r="BT23" s="418"/>
      <c r="BU23" s="419"/>
      <c r="BV23" s="417">
        <v>62222990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7840</v>
      </c>
      <c r="R24" s="469"/>
      <c r="S24" s="469"/>
      <c r="T24" s="469"/>
      <c r="U24" s="469"/>
      <c r="V24" s="508"/>
      <c r="W24" s="563"/>
      <c r="X24" s="551"/>
      <c r="Y24" s="552"/>
      <c r="Z24" s="467" t="s">
        <v>153</v>
      </c>
      <c r="AA24" s="447"/>
      <c r="AB24" s="447"/>
      <c r="AC24" s="447"/>
      <c r="AD24" s="447"/>
      <c r="AE24" s="447"/>
      <c r="AF24" s="447"/>
      <c r="AG24" s="448"/>
      <c r="AH24" s="468">
        <v>961</v>
      </c>
      <c r="AI24" s="469"/>
      <c r="AJ24" s="469"/>
      <c r="AK24" s="469"/>
      <c r="AL24" s="508"/>
      <c r="AM24" s="468">
        <v>3151119</v>
      </c>
      <c r="AN24" s="469"/>
      <c r="AO24" s="469"/>
      <c r="AP24" s="469"/>
      <c r="AQ24" s="469"/>
      <c r="AR24" s="508"/>
      <c r="AS24" s="468">
        <v>3279</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42403229</v>
      </c>
      <c r="BO24" s="418"/>
      <c r="BP24" s="418"/>
      <c r="BQ24" s="418"/>
      <c r="BR24" s="418"/>
      <c r="BS24" s="418"/>
      <c r="BT24" s="418"/>
      <c r="BU24" s="419"/>
      <c r="BV24" s="417">
        <v>44578590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6876</v>
      </c>
      <c r="R25" s="469"/>
      <c r="S25" s="469"/>
      <c r="T25" s="469"/>
      <c r="U25" s="469"/>
      <c r="V25" s="508"/>
      <c r="W25" s="563"/>
      <c r="X25" s="551"/>
      <c r="Y25" s="552"/>
      <c r="Z25" s="467" t="s">
        <v>156</v>
      </c>
      <c r="AA25" s="447"/>
      <c r="AB25" s="447"/>
      <c r="AC25" s="447"/>
      <c r="AD25" s="447"/>
      <c r="AE25" s="447"/>
      <c r="AF25" s="447"/>
      <c r="AG25" s="448"/>
      <c r="AH25" s="468">
        <v>178</v>
      </c>
      <c r="AI25" s="469"/>
      <c r="AJ25" s="469"/>
      <c r="AK25" s="469"/>
      <c r="AL25" s="508"/>
      <c r="AM25" s="468">
        <v>520116</v>
      </c>
      <c r="AN25" s="469"/>
      <c r="AO25" s="469"/>
      <c r="AP25" s="469"/>
      <c r="AQ25" s="469"/>
      <c r="AR25" s="508"/>
      <c r="AS25" s="468">
        <v>2922</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4427779</v>
      </c>
      <c r="BO25" s="381"/>
      <c r="BP25" s="381"/>
      <c r="BQ25" s="381"/>
      <c r="BR25" s="381"/>
      <c r="BS25" s="381"/>
      <c r="BT25" s="381"/>
      <c r="BU25" s="382"/>
      <c r="BV25" s="380">
        <v>5260929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6345</v>
      </c>
      <c r="R26" s="469"/>
      <c r="S26" s="469"/>
      <c r="T26" s="469"/>
      <c r="U26" s="469"/>
      <c r="V26" s="508"/>
      <c r="W26" s="563"/>
      <c r="X26" s="551"/>
      <c r="Y26" s="552"/>
      <c r="Z26" s="467" t="s">
        <v>159</v>
      </c>
      <c r="AA26" s="573"/>
      <c r="AB26" s="573"/>
      <c r="AC26" s="573"/>
      <c r="AD26" s="573"/>
      <c r="AE26" s="573"/>
      <c r="AF26" s="573"/>
      <c r="AG26" s="574"/>
      <c r="AH26" s="468">
        <v>29</v>
      </c>
      <c r="AI26" s="469"/>
      <c r="AJ26" s="469"/>
      <c r="AK26" s="469"/>
      <c r="AL26" s="508"/>
      <c r="AM26" s="468">
        <v>97063</v>
      </c>
      <c r="AN26" s="469"/>
      <c r="AO26" s="469"/>
      <c r="AP26" s="469"/>
      <c r="AQ26" s="469"/>
      <c r="AR26" s="508"/>
      <c r="AS26" s="468">
        <v>3347</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5400</v>
      </c>
      <c r="R27" s="469"/>
      <c r="S27" s="469"/>
      <c r="T27" s="469"/>
      <c r="U27" s="469"/>
      <c r="V27" s="508"/>
      <c r="W27" s="563"/>
      <c r="X27" s="551"/>
      <c r="Y27" s="552"/>
      <c r="Z27" s="467" t="s">
        <v>162</v>
      </c>
      <c r="AA27" s="447"/>
      <c r="AB27" s="447"/>
      <c r="AC27" s="447"/>
      <c r="AD27" s="447"/>
      <c r="AE27" s="447"/>
      <c r="AF27" s="447"/>
      <c r="AG27" s="448"/>
      <c r="AH27" s="468">
        <v>81</v>
      </c>
      <c r="AI27" s="469"/>
      <c r="AJ27" s="469"/>
      <c r="AK27" s="469"/>
      <c r="AL27" s="508"/>
      <c r="AM27" s="468">
        <v>308197</v>
      </c>
      <c r="AN27" s="469"/>
      <c r="AO27" s="469"/>
      <c r="AP27" s="469"/>
      <c r="AQ27" s="469"/>
      <c r="AR27" s="508"/>
      <c r="AS27" s="468">
        <v>3805</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3305651</v>
      </c>
      <c r="BO27" s="587"/>
      <c r="BP27" s="587"/>
      <c r="BQ27" s="587"/>
      <c r="BR27" s="587"/>
      <c r="BS27" s="587"/>
      <c r="BT27" s="587"/>
      <c r="BU27" s="588"/>
      <c r="BV27" s="586">
        <v>3305347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4320</v>
      </c>
      <c r="R28" s="469"/>
      <c r="S28" s="469"/>
      <c r="T28" s="469"/>
      <c r="U28" s="469"/>
      <c r="V28" s="508"/>
      <c r="W28" s="563"/>
      <c r="X28" s="551"/>
      <c r="Y28" s="552"/>
      <c r="Z28" s="467" t="s">
        <v>165</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11451679</v>
      </c>
      <c r="BO28" s="381"/>
      <c r="BP28" s="381"/>
      <c r="BQ28" s="381"/>
      <c r="BR28" s="381"/>
      <c r="BS28" s="381"/>
      <c r="BT28" s="381"/>
      <c r="BU28" s="382"/>
      <c r="BV28" s="380">
        <v>10329543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24</v>
      </c>
      <c r="M29" s="469"/>
      <c r="N29" s="469"/>
      <c r="O29" s="469"/>
      <c r="P29" s="508"/>
      <c r="Q29" s="468">
        <v>4020</v>
      </c>
      <c r="R29" s="469"/>
      <c r="S29" s="469"/>
      <c r="T29" s="469"/>
      <c r="U29" s="469"/>
      <c r="V29" s="508"/>
      <c r="W29" s="564"/>
      <c r="X29" s="565"/>
      <c r="Y29" s="566"/>
      <c r="Z29" s="467" t="s">
        <v>169</v>
      </c>
      <c r="AA29" s="447"/>
      <c r="AB29" s="447"/>
      <c r="AC29" s="447"/>
      <c r="AD29" s="447"/>
      <c r="AE29" s="447"/>
      <c r="AF29" s="447"/>
      <c r="AG29" s="448"/>
      <c r="AH29" s="468">
        <v>1042</v>
      </c>
      <c r="AI29" s="469"/>
      <c r="AJ29" s="469"/>
      <c r="AK29" s="469"/>
      <c r="AL29" s="508"/>
      <c r="AM29" s="468">
        <v>3459316</v>
      </c>
      <c r="AN29" s="469"/>
      <c r="AO29" s="469"/>
      <c r="AP29" s="469"/>
      <c r="AQ29" s="469"/>
      <c r="AR29" s="508"/>
      <c r="AS29" s="468">
        <v>3320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2184043</v>
      </c>
      <c r="BO29" s="418"/>
      <c r="BP29" s="418"/>
      <c r="BQ29" s="418"/>
      <c r="BR29" s="418"/>
      <c r="BS29" s="418"/>
      <c r="BT29" s="418"/>
      <c r="BU29" s="419"/>
      <c r="BV29" s="417">
        <v>1881567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8560600</v>
      </c>
      <c r="BO30" s="587"/>
      <c r="BP30" s="587"/>
      <c r="BQ30" s="587"/>
      <c r="BR30" s="587"/>
      <c r="BS30" s="587"/>
      <c r="BT30" s="587"/>
      <c r="BU30" s="588"/>
      <c r="BV30" s="586">
        <v>9777728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霧島市土地開発公社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IF('各会計、関係団体の財政状況及び健全化判断比率'!B36="","",'各会計、関係団体の財政状況及び健全化判断比率'!B36)</f>
        <v>温泉供給特別会計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伊佐北姶良環境管理組合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霧島市施設管理公社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IF('各会計、関係団体の財政状況及び健全化判断比率'!B34="","",'各会計、関係団体の財政状況及び健全化判断比率'!B34)</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伊佐北姶良火葬場管理組合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霧島神話の里公園</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交通災害共済事業特別会計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姶良・伊佐地区介護保険組合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鹿児島県後期高齢者医療広域連合（一般会計）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鹿児島県後期高齢者医療広域連合（特別会計）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0.49</v>
      </c>
      <c r="G34" s="33" t="s">
        <v>527</v>
      </c>
      <c r="H34" s="33" t="s">
        <v>528</v>
      </c>
      <c r="I34" s="33" t="s">
        <v>529</v>
      </c>
      <c r="J34" s="34" t="s">
        <v>530</v>
      </c>
      <c r="K34" s="22"/>
      <c r="L34" s="22"/>
      <c r="M34" s="22"/>
      <c r="N34" s="22"/>
      <c r="O34" s="22"/>
      <c r="P34" s="22"/>
    </row>
    <row r="35" spans="1:16" ht="39" customHeight="1" x14ac:dyDescent="0.15">
      <c r="A35" s="22"/>
      <c r="B35" s="35"/>
      <c r="C35" s="1178" t="s">
        <v>531</v>
      </c>
      <c r="D35" s="1179"/>
      <c r="E35" s="1180"/>
      <c r="F35" s="36">
        <v>6.13</v>
      </c>
      <c r="G35" s="37">
        <v>6.96</v>
      </c>
      <c r="H35" s="37">
        <v>8.1199999999999992</v>
      </c>
      <c r="I35" s="37">
        <v>8.1999999999999993</v>
      </c>
      <c r="J35" s="38">
        <v>9.39</v>
      </c>
      <c r="K35" s="22"/>
      <c r="L35" s="22"/>
      <c r="M35" s="22"/>
      <c r="N35" s="22"/>
      <c r="O35" s="22"/>
      <c r="P35" s="22"/>
    </row>
    <row r="36" spans="1:16" ht="39" customHeight="1" x14ac:dyDescent="0.15">
      <c r="A36" s="22"/>
      <c r="B36" s="35"/>
      <c r="C36" s="1178" t="s">
        <v>532</v>
      </c>
      <c r="D36" s="1179"/>
      <c r="E36" s="1180"/>
      <c r="F36" s="36">
        <v>6.72</v>
      </c>
      <c r="G36" s="37">
        <v>7.55</v>
      </c>
      <c r="H36" s="37">
        <v>8.25</v>
      </c>
      <c r="I36" s="37">
        <v>8.23</v>
      </c>
      <c r="J36" s="38">
        <v>7.02</v>
      </c>
      <c r="K36" s="22"/>
      <c r="L36" s="22"/>
      <c r="M36" s="22"/>
      <c r="N36" s="22"/>
      <c r="O36" s="22"/>
      <c r="P36" s="22"/>
    </row>
    <row r="37" spans="1:16" ht="39" customHeight="1" x14ac:dyDescent="0.15">
      <c r="A37" s="22"/>
      <c r="B37" s="35"/>
      <c r="C37" s="1178" t="s">
        <v>533</v>
      </c>
      <c r="D37" s="1179"/>
      <c r="E37" s="1180"/>
      <c r="F37" s="36">
        <v>4.2</v>
      </c>
      <c r="G37" s="37">
        <v>6.11</v>
      </c>
      <c r="H37" s="37">
        <v>5.58</v>
      </c>
      <c r="I37" s="37">
        <v>7.21</v>
      </c>
      <c r="J37" s="38">
        <v>6.08</v>
      </c>
      <c r="K37" s="22"/>
      <c r="L37" s="22"/>
      <c r="M37" s="22"/>
      <c r="N37" s="22"/>
      <c r="O37" s="22"/>
      <c r="P37" s="22"/>
    </row>
    <row r="38" spans="1:16" ht="39" customHeight="1" x14ac:dyDescent="0.15">
      <c r="A38" s="22"/>
      <c r="B38" s="35"/>
      <c r="C38" s="1178" t="s">
        <v>534</v>
      </c>
      <c r="D38" s="1179"/>
      <c r="E38" s="1180"/>
      <c r="F38" s="36">
        <v>0.72</v>
      </c>
      <c r="G38" s="37">
        <v>1.07</v>
      </c>
      <c r="H38" s="37">
        <v>0.91</v>
      </c>
      <c r="I38" s="37">
        <v>0.68</v>
      </c>
      <c r="J38" s="38">
        <v>0.68</v>
      </c>
      <c r="K38" s="22"/>
      <c r="L38" s="22"/>
      <c r="M38" s="22"/>
      <c r="N38" s="22"/>
      <c r="O38" s="22"/>
      <c r="P38" s="22"/>
    </row>
    <row r="39" spans="1:16" ht="39" customHeight="1" x14ac:dyDescent="0.15">
      <c r="A39" s="22"/>
      <c r="B39" s="35"/>
      <c r="C39" s="1178" t="s">
        <v>535</v>
      </c>
      <c r="D39" s="1179"/>
      <c r="E39" s="1180"/>
      <c r="F39" s="36">
        <v>0.13</v>
      </c>
      <c r="G39" s="37">
        <v>0.11</v>
      </c>
      <c r="H39" s="37">
        <v>0.12</v>
      </c>
      <c r="I39" s="37">
        <v>0.12</v>
      </c>
      <c r="J39" s="38">
        <v>0.13</v>
      </c>
      <c r="K39" s="22"/>
      <c r="L39" s="22"/>
      <c r="M39" s="22"/>
      <c r="N39" s="22"/>
      <c r="O39" s="22"/>
      <c r="P39" s="22"/>
    </row>
    <row r="40" spans="1:16" ht="39" customHeight="1" x14ac:dyDescent="0.15">
      <c r="A40" s="22"/>
      <c r="B40" s="35"/>
      <c r="C40" s="1178" t="s">
        <v>536</v>
      </c>
      <c r="D40" s="1179"/>
      <c r="E40" s="1180"/>
      <c r="F40" s="36">
        <v>0.15</v>
      </c>
      <c r="G40" s="37">
        <v>0.1</v>
      </c>
      <c r="H40" s="37">
        <v>0.1</v>
      </c>
      <c r="I40" s="37">
        <v>0.11</v>
      </c>
      <c r="J40" s="38">
        <v>0.11</v>
      </c>
      <c r="K40" s="22"/>
      <c r="L40" s="22"/>
      <c r="M40" s="22"/>
      <c r="N40" s="22"/>
      <c r="O40" s="22"/>
      <c r="P40" s="22"/>
    </row>
    <row r="41" spans="1:16" ht="39" customHeight="1" x14ac:dyDescent="0.15">
      <c r="A41" s="22"/>
      <c r="B41" s="35"/>
      <c r="C41" s="1178" t="s">
        <v>537</v>
      </c>
      <c r="D41" s="1179"/>
      <c r="E41" s="1180"/>
      <c r="F41" s="36">
        <v>0.01</v>
      </c>
      <c r="G41" s="37">
        <v>0.02</v>
      </c>
      <c r="H41" s="37">
        <v>0.04</v>
      </c>
      <c r="I41" s="37">
        <v>0.03</v>
      </c>
      <c r="J41" s="38">
        <v>0.02</v>
      </c>
      <c r="K41" s="22"/>
      <c r="L41" s="22"/>
      <c r="M41" s="22"/>
      <c r="N41" s="22"/>
      <c r="O41" s="22"/>
      <c r="P41" s="22"/>
    </row>
    <row r="42" spans="1:16" ht="39" customHeight="1" x14ac:dyDescent="0.15">
      <c r="A42" s="22"/>
      <c r="B42" s="39"/>
      <c r="C42" s="1178" t="s">
        <v>538</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539</v>
      </c>
      <c r="D43" s="1182"/>
      <c r="E43" s="1183"/>
      <c r="F43" s="41">
        <v>0.06</v>
      </c>
      <c r="G43" s="42">
        <v>0.01</v>
      </c>
      <c r="H43" s="42">
        <v>0.02</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7753</v>
      </c>
      <c r="L45" s="60">
        <v>8255</v>
      </c>
      <c r="M45" s="60">
        <v>8146</v>
      </c>
      <c r="N45" s="60">
        <v>7796</v>
      </c>
      <c r="O45" s="61">
        <v>7616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822</v>
      </c>
      <c r="L48" s="64">
        <v>758</v>
      </c>
      <c r="M48" s="64">
        <v>770</v>
      </c>
      <c r="N48" s="64">
        <v>805</v>
      </c>
      <c r="O48" s="65">
        <v>780</v>
      </c>
      <c r="P48" s="48"/>
      <c r="Q48" s="48"/>
      <c r="R48" s="48"/>
      <c r="S48" s="48"/>
      <c r="T48" s="48"/>
      <c r="U48" s="48"/>
    </row>
    <row r="49" spans="1:21" ht="30.75" customHeight="1" x14ac:dyDescent="0.15">
      <c r="A49" s="48"/>
      <c r="B49" s="1196"/>
      <c r="C49" s="1197"/>
      <c r="D49" s="62"/>
      <c r="E49" s="1188" t="s">
        <v>16</v>
      </c>
      <c r="F49" s="1188"/>
      <c r="G49" s="1188"/>
      <c r="H49" s="1188"/>
      <c r="I49" s="1188"/>
      <c r="J49" s="1189"/>
      <c r="K49" s="63">
        <v>62</v>
      </c>
      <c r="L49" s="64">
        <v>72</v>
      </c>
      <c r="M49" s="64">
        <v>80</v>
      </c>
      <c r="N49" s="64">
        <v>83</v>
      </c>
      <c r="O49" s="65">
        <v>57</v>
      </c>
      <c r="P49" s="48"/>
      <c r="Q49" s="48"/>
      <c r="R49" s="48"/>
      <c r="S49" s="48"/>
      <c r="T49" s="48"/>
      <c r="U49" s="48"/>
    </row>
    <row r="50" spans="1:21" ht="30.75" customHeight="1" x14ac:dyDescent="0.15">
      <c r="A50" s="48"/>
      <c r="B50" s="1196"/>
      <c r="C50" s="1197"/>
      <c r="D50" s="62"/>
      <c r="E50" s="1188" t="s">
        <v>17</v>
      </c>
      <c r="F50" s="1188"/>
      <c r="G50" s="1188"/>
      <c r="H50" s="1188"/>
      <c r="I50" s="1188"/>
      <c r="J50" s="1189"/>
      <c r="K50" s="63">
        <v>5</v>
      </c>
      <c r="L50" s="64">
        <v>4</v>
      </c>
      <c r="M50" s="64">
        <v>4</v>
      </c>
      <c r="N50" s="64">
        <v>4</v>
      </c>
      <c r="O50" s="65">
        <v>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6013</v>
      </c>
      <c r="L52" s="64">
        <v>6127</v>
      </c>
      <c r="M52" s="64">
        <v>6239</v>
      </c>
      <c r="N52" s="64">
        <v>6147</v>
      </c>
      <c r="O52" s="65">
        <v>6135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2629</v>
      </c>
      <c r="L53" s="69">
        <v>2962</v>
      </c>
      <c r="M53" s="69">
        <v>2761</v>
      </c>
      <c r="N53" s="69">
        <v>2541</v>
      </c>
      <c r="O53" s="70">
        <v>2322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67104</v>
      </c>
      <c r="J41" s="83">
        <v>65848</v>
      </c>
      <c r="K41" s="83">
        <v>63308</v>
      </c>
      <c r="L41" s="83">
        <v>62223</v>
      </c>
      <c r="M41" s="84">
        <v>60543</v>
      </c>
    </row>
    <row r="42" spans="2:13" ht="27.75" customHeight="1" x14ac:dyDescent="0.15">
      <c r="B42" s="1204"/>
      <c r="C42" s="1205"/>
      <c r="D42" s="85"/>
      <c r="E42" s="1210" t="s">
        <v>26</v>
      </c>
      <c r="F42" s="1210"/>
      <c r="G42" s="1210"/>
      <c r="H42" s="1211"/>
      <c r="I42" s="86">
        <v>560</v>
      </c>
      <c r="J42" s="87">
        <v>210</v>
      </c>
      <c r="K42" s="87" t="s">
        <v>480</v>
      </c>
      <c r="L42" s="87" t="s">
        <v>480</v>
      </c>
      <c r="M42" s="88" t="s">
        <v>480</v>
      </c>
    </row>
    <row r="43" spans="2:13" ht="27.75" customHeight="1" x14ac:dyDescent="0.15">
      <c r="B43" s="1204"/>
      <c r="C43" s="1205"/>
      <c r="D43" s="85"/>
      <c r="E43" s="1210" t="s">
        <v>27</v>
      </c>
      <c r="F43" s="1210"/>
      <c r="G43" s="1210"/>
      <c r="H43" s="1211"/>
      <c r="I43" s="86">
        <v>8457</v>
      </c>
      <c r="J43" s="87">
        <v>8019</v>
      </c>
      <c r="K43" s="87">
        <v>7512</v>
      </c>
      <c r="L43" s="87">
        <v>7225</v>
      </c>
      <c r="M43" s="88">
        <v>7049</v>
      </c>
    </row>
    <row r="44" spans="2:13" ht="27.75" customHeight="1" x14ac:dyDescent="0.15">
      <c r="B44" s="1204"/>
      <c r="C44" s="1205"/>
      <c r="D44" s="85"/>
      <c r="E44" s="1210" t="s">
        <v>28</v>
      </c>
      <c r="F44" s="1210"/>
      <c r="G44" s="1210"/>
      <c r="H44" s="1211"/>
      <c r="I44" s="86">
        <v>249</v>
      </c>
      <c r="J44" s="87">
        <v>195</v>
      </c>
      <c r="K44" s="87">
        <v>141</v>
      </c>
      <c r="L44" s="87">
        <v>86</v>
      </c>
      <c r="M44" s="88">
        <v>30</v>
      </c>
    </row>
    <row r="45" spans="2:13" ht="27.75" customHeight="1" x14ac:dyDescent="0.15">
      <c r="B45" s="1204"/>
      <c r="C45" s="1205"/>
      <c r="D45" s="85"/>
      <c r="E45" s="1210" t="s">
        <v>29</v>
      </c>
      <c r="F45" s="1210"/>
      <c r="G45" s="1210"/>
      <c r="H45" s="1211"/>
      <c r="I45" s="86">
        <v>9554</v>
      </c>
      <c r="J45" s="87">
        <v>9159</v>
      </c>
      <c r="K45" s="87">
        <v>8001</v>
      </c>
      <c r="L45" s="87">
        <v>7478</v>
      </c>
      <c r="M45" s="88">
        <v>7304</v>
      </c>
    </row>
    <row r="46" spans="2:13" ht="27.75" customHeight="1" x14ac:dyDescent="0.15">
      <c r="B46" s="1204"/>
      <c r="C46" s="1205"/>
      <c r="D46" s="89"/>
      <c r="E46" s="1210" t="s">
        <v>30</v>
      </c>
      <c r="F46" s="1210"/>
      <c r="G46" s="1210"/>
      <c r="H46" s="1211"/>
      <c r="I46" s="86">
        <v>139</v>
      </c>
      <c r="J46" s="87" t="s">
        <v>480</v>
      </c>
      <c r="K46" s="87" t="s">
        <v>480</v>
      </c>
      <c r="L46" s="87">
        <v>631</v>
      </c>
      <c r="M46" s="88">
        <v>225</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15449</v>
      </c>
      <c r="J50" s="87">
        <v>15852</v>
      </c>
      <c r="K50" s="87">
        <v>20522</v>
      </c>
      <c r="L50" s="87">
        <v>22322</v>
      </c>
      <c r="M50" s="88">
        <v>22747</v>
      </c>
    </row>
    <row r="51" spans="2:13" ht="27.75" customHeight="1" x14ac:dyDescent="0.15">
      <c r="B51" s="1204"/>
      <c r="C51" s="1205"/>
      <c r="D51" s="85"/>
      <c r="E51" s="1210" t="s">
        <v>36</v>
      </c>
      <c r="F51" s="1210"/>
      <c r="G51" s="1210"/>
      <c r="H51" s="1211"/>
      <c r="I51" s="86">
        <v>6132</v>
      </c>
      <c r="J51" s="87">
        <v>5537</v>
      </c>
      <c r="K51" s="87">
        <v>5359</v>
      </c>
      <c r="L51" s="87">
        <v>5352</v>
      </c>
      <c r="M51" s="88">
        <v>4045</v>
      </c>
    </row>
    <row r="52" spans="2:13" ht="27.75" customHeight="1" x14ac:dyDescent="0.15">
      <c r="B52" s="1206"/>
      <c r="C52" s="1207"/>
      <c r="D52" s="85"/>
      <c r="E52" s="1210" t="s">
        <v>37</v>
      </c>
      <c r="F52" s="1210"/>
      <c r="G52" s="1210"/>
      <c r="H52" s="1211"/>
      <c r="I52" s="86">
        <v>50265</v>
      </c>
      <c r="J52" s="87">
        <v>50641</v>
      </c>
      <c r="K52" s="87">
        <v>49878</v>
      </c>
      <c r="L52" s="87">
        <v>49745</v>
      </c>
      <c r="M52" s="88">
        <v>49326</v>
      </c>
    </row>
    <row r="53" spans="2:13" ht="27.75" customHeight="1" thickBot="1" x14ac:dyDescent="0.2">
      <c r="B53" s="1217" t="s">
        <v>21</v>
      </c>
      <c r="C53" s="1218"/>
      <c r="D53" s="92"/>
      <c r="E53" s="1219" t="s">
        <v>38</v>
      </c>
      <c r="F53" s="1219"/>
      <c r="G53" s="1219"/>
      <c r="H53" s="1220"/>
      <c r="I53" s="93">
        <v>14217</v>
      </c>
      <c r="J53" s="94">
        <v>11401</v>
      </c>
      <c r="K53" s="94">
        <v>3203</v>
      </c>
      <c r="L53" s="94">
        <v>223</v>
      </c>
      <c r="M53" s="95">
        <v>-967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555</v>
      </c>
      <c r="I42" s="354"/>
      <c r="J42" s="354"/>
      <c r="K42" s="354"/>
      <c r="L42" s="246"/>
      <c r="M42" s="246"/>
      <c r="N42" s="246"/>
      <c r="O42" s="246"/>
    </row>
    <row r="43" spans="2:17" x14ac:dyDescent="0.15">
      <c r="B43" s="250"/>
      <c r="C43" s="246"/>
      <c r="D43" s="246"/>
      <c r="E43" s="246"/>
      <c r="F43" s="246"/>
      <c r="G43" s="1233" t="s">
        <v>565</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557</v>
      </c>
      <c r="H51" s="1246"/>
      <c r="I51" s="1251" t="s">
        <v>558</v>
      </c>
      <c r="J51" s="1251"/>
      <c r="K51" s="1221"/>
      <c r="L51" s="1221"/>
      <c r="M51" s="1221"/>
      <c r="N51" s="1222">
        <v>0.7</v>
      </c>
      <c r="O51" s="1221"/>
    </row>
    <row r="52" spans="1:17" x14ac:dyDescent="0.15">
      <c r="B52" s="250"/>
      <c r="C52" s="246"/>
      <c r="D52" s="246"/>
      <c r="E52" s="246"/>
      <c r="F52" s="246"/>
      <c r="G52" s="1247"/>
      <c r="H52" s="1248"/>
      <c r="I52" s="1252"/>
      <c r="J52" s="1252"/>
      <c r="K52" s="1222"/>
      <c r="L52" s="1222"/>
      <c r="M52" s="1222"/>
      <c r="N52" s="1222"/>
      <c r="O52" s="1222"/>
    </row>
    <row r="53" spans="1:17" x14ac:dyDescent="0.15">
      <c r="A53" s="357"/>
      <c r="B53" s="250"/>
      <c r="C53" s="246"/>
      <c r="D53" s="246"/>
      <c r="E53" s="246"/>
      <c r="F53" s="246"/>
      <c r="G53" s="1247"/>
      <c r="H53" s="1248"/>
      <c r="I53" s="1223" t="s">
        <v>559</v>
      </c>
      <c r="J53" s="1223"/>
      <c r="K53" s="1224"/>
      <c r="L53" s="1224"/>
      <c r="M53" s="1224"/>
      <c r="N53" s="1226">
        <v>39.5</v>
      </c>
      <c r="O53" s="1224"/>
    </row>
    <row r="54" spans="1:17" x14ac:dyDescent="0.15">
      <c r="A54" s="357"/>
      <c r="B54" s="250"/>
      <c r="C54" s="246"/>
      <c r="D54" s="246"/>
      <c r="E54" s="246"/>
      <c r="F54" s="246"/>
      <c r="G54" s="1249"/>
      <c r="H54" s="1250"/>
      <c r="I54" s="1223"/>
      <c r="J54" s="1223"/>
      <c r="K54" s="1225"/>
      <c r="L54" s="1225"/>
      <c r="M54" s="1225"/>
      <c r="N54" s="1225"/>
      <c r="O54" s="1225"/>
    </row>
    <row r="55" spans="1:17" x14ac:dyDescent="0.15">
      <c r="A55" s="357"/>
      <c r="B55" s="250"/>
      <c r="C55" s="246"/>
      <c r="D55" s="246"/>
      <c r="E55" s="246"/>
      <c r="F55" s="246"/>
      <c r="G55" s="1227" t="s">
        <v>560</v>
      </c>
      <c r="H55" s="1228"/>
      <c r="I55" s="1223" t="s">
        <v>558</v>
      </c>
      <c r="J55" s="1223"/>
      <c r="K55" s="1221"/>
      <c r="L55" s="1221"/>
      <c r="M55" s="1221"/>
      <c r="N55" s="1222">
        <v>34.9</v>
      </c>
      <c r="O55" s="1221"/>
    </row>
    <row r="56" spans="1:17" x14ac:dyDescent="0.15">
      <c r="A56" s="357"/>
      <c r="B56" s="250"/>
      <c r="C56" s="246"/>
      <c r="D56" s="246"/>
      <c r="E56" s="246"/>
      <c r="F56" s="246"/>
      <c r="G56" s="1229"/>
      <c r="H56" s="1230"/>
      <c r="I56" s="1223"/>
      <c r="J56" s="1223"/>
      <c r="K56" s="1222"/>
      <c r="L56" s="1222"/>
      <c r="M56" s="1222"/>
      <c r="N56" s="1222"/>
      <c r="O56" s="1222"/>
    </row>
    <row r="57" spans="1:17" s="357" customFormat="1" x14ac:dyDescent="0.15">
      <c r="B57" s="358"/>
      <c r="C57" s="354"/>
      <c r="D57" s="354"/>
      <c r="E57" s="354"/>
      <c r="F57" s="354"/>
      <c r="G57" s="1229"/>
      <c r="H57" s="1230"/>
      <c r="I57" s="1253" t="s">
        <v>559</v>
      </c>
      <c r="J57" s="1253"/>
      <c r="K57" s="1224"/>
      <c r="L57" s="1224"/>
      <c r="M57" s="1224"/>
      <c r="N57" s="1226">
        <v>60.2</v>
      </c>
      <c r="O57" s="1224"/>
      <c r="P57" s="359"/>
      <c r="Q57" s="358"/>
    </row>
    <row r="58" spans="1:17" s="357" customFormat="1" x14ac:dyDescent="0.15">
      <c r="A58" s="245"/>
      <c r="B58" s="358"/>
      <c r="C58" s="354"/>
      <c r="D58" s="354"/>
      <c r="E58" s="354"/>
      <c r="F58" s="354"/>
      <c r="G58" s="1231"/>
      <c r="H58" s="1232"/>
      <c r="I58" s="1253"/>
      <c r="J58" s="1253"/>
      <c r="K58" s="1225"/>
      <c r="L58" s="1225"/>
      <c r="M58" s="1225"/>
      <c r="N58" s="1225"/>
      <c r="O58" s="122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555</v>
      </c>
      <c r="I64" s="354"/>
      <c r="J64" s="354"/>
      <c r="K64" s="354"/>
      <c r="L64" s="246"/>
      <c r="M64" s="246"/>
      <c r="N64" s="246"/>
      <c r="O64" s="246"/>
    </row>
    <row r="65" spans="2:30" x14ac:dyDescent="0.15">
      <c r="B65" s="250"/>
      <c r="C65" s="246"/>
      <c r="D65" s="246"/>
      <c r="E65" s="246"/>
      <c r="F65" s="246"/>
      <c r="G65" s="1233" t="s">
        <v>564</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557</v>
      </c>
      <c r="H73" s="1246"/>
      <c r="I73" s="1251" t="s">
        <v>558</v>
      </c>
      <c r="J73" s="1251"/>
      <c r="K73" s="1254">
        <v>49.4</v>
      </c>
      <c r="L73" s="1254">
        <v>39.299999999999997</v>
      </c>
      <c r="M73" s="1222">
        <v>11.1</v>
      </c>
      <c r="N73" s="1222">
        <v>0.7</v>
      </c>
      <c r="O73" s="1222"/>
      <c r="S73" s="245">
        <v>9.9</v>
      </c>
    </row>
    <row r="74" spans="2:30" x14ac:dyDescent="0.15">
      <c r="B74" s="250"/>
      <c r="C74" s="246"/>
      <c r="D74" s="246"/>
      <c r="E74" s="246"/>
      <c r="F74" s="246"/>
      <c r="G74" s="1247"/>
      <c r="H74" s="1248"/>
      <c r="I74" s="1252"/>
      <c r="J74" s="1252"/>
      <c r="K74" s="1254"/>
      <c r="L74" s="1254"/>
      <c r="M74" s="1222"/>
      <c r="N74" s="1222"/>
      <c r="O74" s="1222"/>
    </row>
    <row r="75" spans="2:30" x14ac:dyDescent="0.15">
      <c r="B75" s="250"/>
      <c r="C75" s="246"/>
      <c r="D75" s="246"/>
      <c r="E75" s="246"/>
      <c r="F75" s="246"/>
      <c r="G75" s="1247"/>
      <c r="H75" s="1248"/>
      <c r="I75" s="1223" t="s">
        <v>563</v>
      </c>
      <c r="J75" s="1223"/>
      <c r="K75" s="1226">
        <v>10.9</v>
      </c>
      <c r="L75" s="1226">
        <v>10.3</v>
      </c>
      <c r="M75" s="1226">
        <v>9.6</v>
      </c>
      <c r="N75" s="1226">
        <v>9.5</v>
      </c>
      <c r="O75" s="1226">
        <v>8.8000000000000007</v>
      </c>
      <c r="U75" s="245">
        <v>81.2</v>
      </c>
      <c r="W75" s="245">
        <v>87.2</v>
      </c>
      <c r="Y75" s="245">
        <v>99.8</v>
      </c>
      <c r="AA75" s="245">
        <v>109.5</v>
      </c>
      <c r="AC75" s="245">
        <v>115.2</v>
      </c>
    </row>
    <row r="76" spans="2:30" x14ac:dyDescent="0.15">
      <c r="B76" s="250"/>
      <c r="C76" s="246"/>
      <c r="D76" s="246"/>
      <c r="E76" s="246"/>
      <c r="F76" s="246"/>
      <c r="G76" s="1249"/>
      <c r="H76" s="1250"/>
      <c r="I76" s="1223"/>
      <c r="J76" s="1223"/>
      <c r="K76" s="1225"/>
      <c r="L76" s="1225"/>
      <c r="M76" s="1225"/>
      <c r="N76" s="1225"/>
      <c r="O76" s="1225"/>
    </row>
    <row r="77" spans="2:30" x14ac:dyDescent="0.15">
      <c r="B77" s="250"/>
      <c r="C77" s="246"/>
      <c r="D77" s="246"/>
      <c r="E77" s="246"/>
      <c r="F77" s="246"/>
      <c r="G77" s="1227" t="s">
        <v>560</v>
      </c>
      <c r="H77" s="1228"/>
      <c r="I77" s="1223" t="s">
        <v>558</v>
      </c>
      <c r="J77" s="1223"/>
      <c r="K77" s="1254">
        <v>46.1</v>
      </c>
      <c r="L77" s="1254">
        <v>37.6</v>
      </c>
      <c r="M77" s="1222">
        <v>33.799999999999997</v>
      </c>
      <c r="N77" s="1222">
        <v>34.9</v>
      </c>
      <c r="O77" s="1222">
        <v>15</v>
      </c>
      <c r="R77" s="245">
        <v>12.3</v>
      </c>
      <c r="T77" s="245">
        <v>11.1</v>
      </c>
    </row>
    <row r="78" spans="2:30" x14ac:dyDescent="0.15">
      <c r="B78" s="250"/>
      <c r="C78" s="246"/>
      <c r="D78" s="246"/>
      <c r="E78" s="246"/>
      <c r="F78" s="246"/>
      <c r="G78" s="1229"/>
      <c r="H78" s="1230"/>
      <c r="I78" s="1223"/>
      <c r="J78" s="1223"/>
      <c r="K78" s="1254"/>
      <c r="L78" s="1254"/>
      <c r="M78" s="1222"/>
      <c r="N78" s="1222"/>
      <c r="O78" s="1222"/>
    </row>
    <row r="79" spans="2:30" x14ac:dyDescent="0.15">
      <c r="B79" s="250"/>
      <c r="C79" s="246"/>
      <c r="D79" s="246"/>
      <c r="E79" s="246"/>
      <c r="F79" s="246"/>
      <c r="G79" s="1229"/>
      <c r="H79" s="1230"/>
      <c r="I79" s="1255" t="s">
        <v>563</v>
      </c>
      <c r="J79" s="1253"/>
      <c r="K79" s="1256">
        <v>8.5</v>
      </c>
      <c r="L79" s="1256">
        <v>7.9</v>
      </c>
      <c r="M79" s="1256">
        <v>7.1</v>
      </c>
      <c r="N79" s="1256">
        <v>7.2</v>
      </c>
      <c r="O79" s="1256">
        <v>5</v>
      </c>
      <c r="V79" s="245">
        <v>53.5</v>
      </c>
      <c r="X79" s="245">
        <v>48.2</v>
      </c>
      <c r="Z79" s="245">
        <v>34.200000000000003</v>
      </c>
      <c r="AB79" s="245">
        <v>30.3</v>
      </c>
      <c r="AD79" s="245">
        <v>28.9</v>
      </c>
    </row>
    <row r="80" spans="2:30" x14ac:dyDescent="0.15">
      <c r="B80" s="250"/>
      <c r="C80" s="246"/>
      <c r="D80" s="246"/>
      <c r="E80" s="246"/>
      <c r="F80" s="246"/>
      <c r="G80" s="1231"/>
      <c r="H80" s="123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80062</v>
      </c>
      <c r="E3" s="118"/>
      <c r="F3" s="119">
        <v>43493</v>
      </c>
      <c r="G3" s="120"/>
      <c r="H3" s="121"/>
    </row>
    <row r="4" spans="1:8" x14ac:dyDescent="0.15">
      <c r="A4" s="122"/>
      <c r="B4" s="123"/>
      <c r="C4" s="124"/>
      <c r="D4" s="125">
        <v>56961</v>
      </c>
      <c r="E4" s="126"/>
      <c r="F4" s="127">
        <v>23254</v>
      </c>
      <c r="G4" s="128"/>
      <c r="H4" s="129"/>
    </row>
    <row r="5" spans="1:8" x14ac:dyDescent="0.15">
      <c r="A5" s="110" t="s">
        <v>514</v>
      </c>
      <c r="B5" s="115"/>
      <c r="C5" s="116"/>
      <c r="D5" s="117">
        <v>86203</v>
      </c>
      <c r="E5" s="118"/>
      <c r="F5" s="119">
        <v>50840</v>
      </c>
      <c r="G5" s="120"/>
      <c r="H5" s="121"/>
    </row>
    <row r="6" spans="1:8" x14ac:dyDescent="0.15">
      <c r="A6" s="122"/>
      <c r="B6" s="123"/>
      <c r="C6" s="124"/>
      <c r="D6" s="125">
        <v>44912</v>
      </c>
      <c r="E6" s="126"/>
      <c r="F6" s="127">
        <v>25367</v>
      </c>
      <c r="G6" s="128"/>
      <c r="H6" s="129"/>
    </row>
    <row r="7" spans="1:8" x14ac:dyDescent="0.15">
      <c r="A7" s="110" t="s">
        <v>515</v>
      </c>
      <c r="B7" s="115"/>
      <c r="C7" s="116"/>
      <c r="D7" s="117">
        <v>92358</v>
      </c>
      <c r="E7" s="118"/>
      <c r="F7" s="119">
        <v>53605</v>
      </c>
      <c r="G7" s="120"/>
      <c r="H7" s="121"/>
    </row>
    <row r="8" spans="1:8" x14ac:dyDescent="0.15">
      <c r="A8" s="122"/>
      <c r="B8" s="123"/>
      <c r="C8" s="124"/>
      <c r="D8" s="125">
        <v>48216</v>
      </c>
      <c r="E8" s="126"/>
      <c r="F8" s="127">
        <v>28343</v>
      </c>
      <c r="G8" s="128"/>
      <c r="H8" s="129"/>
    </row>
    <row r="9" spans="1:8" x14ac:dyDescent="0.15">
      <c r="A9" s="110" t="s">
        <v>516</v>
      </c>
      <c r="B9" s="115"/>
      <c r="C9" s="116"/>
      <c r="D9" s="117">
        <v>80711</v>
      </c>
      <c r="E9" s="118"/>
      <c r="F9" s="119">
        <v>58051</v>
      </c>
      <c r="G9" s="120"/>
      <c r="H9" s="121"/>
    </row>
    <row r="10" spans="1:8" x14ac:dyDescent="0.15">
      <c r="A10" s="122"/>
      <c r="B10" s="123"/>
      <c r="C10" s="124"/>
      <c r="D10" s="125">
        <v>60243</v>
      </c>
      <c r="E10" s="126"/>
      <c r="F10" s="127">
        <v>32143</v>
      </c>
      <c r="G10" s="128"/>
      <c r="H10" s="129"/>
    </row>
    <row r="11" spans="1:8" x14ac:dyDescent="0.15">
      <c r="A11" s="110" t="s">
        <v>517</v>
      </c>
      <c r="B11" s="115"/>
      <c r="C11" s="116"/>
      <c r="D11" s="117">
        <v>74334</v>
      </c>
      <c r="E11" s="118"/>
      <c r="F11" s="119">
        <v>40879</v>
      </c>
      <c r="G11" s="120"/>
      <c r="H11" s="121"/>
    </row>
    <row r="12" spans="1:8" x14ac:dyDescent="0.15">
      <c r="A12" s="122"/>
      <c r="B12" s="123"/>
      <c r="C12" s="130"/>
      <c r="D12" s="125">
        <v>56270</v>
      </c>
      <c r="E12" s="126"/>
      <c r="F12" s="127">
        <v>24087</v>
      </c>
      <c r="G12" s="128"/>
      <c r="H12" s="129"/>
    </row>
    <row r="13" spans="1:8" x14ac:dyDescent="0.15">
      <c r="A13" s="110"/>
      <c r="B13" s="115"/>
      <c r="C13" s="131"/>
      <c r="D13" s="132">
        <v>82734</v>
      </c>
      <c r="E13" s="133"/>
      <c r="F13" s="134">
        <v>49374</v>
      </c>
      <c r="G13" s="135"/>
      <c r="H13" s="121"/>
    </row>
    <row r="14" spans="1:8" x14ac:dyDescent="0.15">
      <c r="A14" s="122"/>
      <c r="B14" s="123"/>
      <c r="C14" s="124"/>
      <c r="D14" s="125">
        <v>53320</v>
      </c>
      <c r="E14" s="126"/>
      <c r="F14" s="127">
        <v>26639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4.18</v>
      </c>
      <c r="C19" s="136">
        <f>ROUND(VALUE(SUBSTITUTE(実質収支比率等に係る経年分析!G$48,"▲","-")),2)</f>
        <v>6.09</v>
      </c>
      <c r="D19" s="136">
        <f>ROUND(VALUE(SUBSTITUTE(実質収支比率等に係る経年分析!H$48,"▲","-")),2)</f>
        <v>5.59</v>
      </c>
      <c r="E19" s="136">
        <f>ROUND(VALUE(SUBSTITUTE(実質収支比率等に係る経年分析!I$48,"▲","-")),2)</f>
        <v>7.21</v>
      </c>
      <c r="F19" s="136">
        <f>ROUND(VALUE(SUBSTITUTE(実質収支比率等に係る経年分析!J$48,"▲","-")),2)</f>
        <v>6.09</v>
      </c>
    </row>
    <row r="20" spans="1:11" x14ac:dyDescent="0.15">
      <c r="A20" s="136" t="s">
        <v>43</v>
      </c>
      <c r="B20" s="136">
        <f>ROUND(VALUE(SUBSTITUTE(実質収支比率等に係る経年分析!F$47,"▲","-")),2)</f>
        <v>21.27</v>
      </c>
      <c r="C20" s="136">
        <f>ROUND(VALUE(SUBSTITUTE(実質収支比率等に係る経年分析!G$47,"▲","-")),2)</f>
        <v>22.65</v>
      </c>
      <c r="D20" s="136">
        <f>ROUND(VALUE(SUBSTITUTE(実質収支比率等に係る経年分析!H$47,"▲","-")),2)</f>
        <v>28.99</v>
      </c>
      <c r="E20" s="136">
        <f>ROUND(VALUE(SUBSTITUTE(実質収支比率等に係る経年分析!I$47,"▲","-")),2)</f>
        <v>30.06</v>
      </c>
      <c r="F20" s="136">
        <f>ROUND(VALUE(SUBSTITUTE(実質収支比率等に係る経年分析!J$47,"▲","-")),2)</f>
        <v>33.590000000000003</v>
      </c>
    </row>
    <row r="21" spans="1:11" x14ac:dyDescent="0.15">
      <c r="A21" s="136" t="s">
        <v>44</v>
      </c>
      <c r="B21" s="136">
        <f>IF(ISNUMBER(VALUE(SUBSTITUTE(実質収支比率等に係る経年分析!F$49,"▲","-"))),ROUND(VALUE(SUBSTITUTE(実質収支比率等に係る経年分析!F$49,"▲","-")),2),NA())</f>
        <v>-1.57</v>
      </c>
      <c r="C21" s="136">
        <f>IF(ISNUMBER(VALUE(SUBSTITUTE(実質収支比率等に係る経年分析!G$49,"▲","-"))),ROUND(VALUE(SUBSTITUTE(実質収支比率等に係る経年分析!G$49,"▲","-")),2),NA())</f>
        <v>4.46</v>
      </c>
      <c r="D21" s="136">
        <f>IF(ISNUMBER(VALUE(SUBSTITUTE(実質収支比率等に係る経年分析!H$49,"▲","-"))),ROUND(VALUE(SUBSTITUTE(実質収支比率等に係る経年分析!H$49,"▲","-")),2),NA())</f>
        <v>7.44</v>
      </c>
      <c r="E21" s="136">
        <f>IF(ISNUMBER(VALUE(SUBSTITUTE(実質収支比率等に係る経年分析!I$49,"▲","-"))),ROUND(VALUE(SUBSTITUTE(実質収支比率等に係る経年分析!I$49,"▲","-")),2),NA())</f>
        <v>3.48</v>
      </c>
      <c r="F21" s="136">
        <f>IF(ISNUMBER(VALUE(SUBSTITUTE(実質収支比率等に係る経年分析!J$49,"▲","-"))),ROUND(VALUE(SUBSTITUTE(実質収支比率等に係る経年分析!J$49,"▲","-")),2),NA())</f>
        <v>2.11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交通災害共済事業特別会計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0.91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0.68</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5.58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6.08</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7.55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8.1199999999999992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8.1999999999999993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9.39</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0.49</v>
      </c>
      <c r="D36" s="137">
        <f>IF(ROUND(VALUE(SUBSTITUTE(連結実質赤字比率に係る赤字・黒字の構成分析!G$34,"▲", "-")), 2) &lt; 0, ABS(ROUND(VALUE(SUBSTITUTE(連結実質赤字比率に係る赤字・黒字の構成分析!G$34,"▲", "-")), 2)), NA())</f>
        <v>0.24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0.79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1.38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6013</v>
      </c>
      <c r="E42" s="138"/>
      <c r="F42" s="138"/>
      <c r="G42" s="138">
        <f>'実質公債費比率（分子）の構造'!L$52</f>
        <v>6127</v>
      </c>
      <c r="H42" s="138"/>
      <c r="I42" s="138"/>
      <c r="J42" s="138">
        <f>'実質公債費比率（分子）の構造'!M$52</f>
        <v>6239</v>
      </c>
      <c r="K42" s="138"/>
      <c r="L42" s="138"/>
      <c r="M42" s="138">
        <f>'実質公債費比率（分子）の構造'!N$52</f>
        <v>6147</v>
      </c>
      <c r="N42" s="138"/>
      <c r="O42" s="138"/>
      <c r="P42" s="138">
        <f>'実質公債費比率（分子）の構造'!O$52</f>
        <v>6135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v>
      </c>
      <c r="C44" s="138"/>
      <c r="D44" s="138"/>
      <c r="E44" s="138">
        <f>'実質公債費比率（分子）の構造'!L$50</f>
        <v>4</v>
      </c>
      <c r="F44" s="138"/>
      <c r="G44" s="138"/>
      <c r="H44" s="138">
        <f>'実質公債費比率（分子）の構造'!M$50</f>
        <v>4</v>
      </c>
      <c r="I44" s="138"/>
      <c r="J44" s="138"/>
      <c r="K44" s="138">
        <f>'実質公債費比率（分子）の構造'!N$50</f>
        <v>4</v>
      </c>
      <c r="L44" s="138"/>
      <c r="M44" s="138"/>
      <c r="N44" s="138">
        <f>'実質公債費比率（分子）の構造'!O$50</f>
        <v>4</v>
      </c>
      <c r="O44" s="138"/>
      <c r="P44" s="138"/>
    </row>
    <row r="45" spans="1:16" x14ac:dyDescent="0.15">
      <c r="A45" s="138" t="s">
        <v>54</v>
      </c>
      <c r="B45" s="138">
        <f>'実質公債費比率（分子）の構造'!K$49</f>
        <v>62</v>
      </c>
      <c r="C45" s="138"/>
      <c r="D45" s="138"/>
      <c r="E45" s="138">
        <f>'実質公債費比率（分子）の構造'!L$49</f>
        <v>72</v>
      </c>
      <c r="F45" s="138"/>
      <c r="G45" s="138"/>
      <c r="H45" s="138">
        <f>'実質公債費比率（分子）の構造'!M$49</f>
        <v>80</v>
      </c>
      <c r="I45" s="138"/>
      <c r="J45" s="138"/>
      <c r="K45" s="138">
        <f>'実質公債費比率（分子）の構造'!N$49</f>
        <v>83</v>
      </c>
      <c r="L45" s="138"/>
      <c r="M45" s="138"/>
      <c r="N45" s="138">
        <f>'実質公債費比率（分子）の構造'!O$49</f>
        <v>57</v>
      </c>
      <c r="O45" s="138"/>
      <c r="P45" s="138"/>
    </row>
    <row r="46" spans="1:16" x14ac:dyDescent="0.15">
      <c r="A46" s="138" t="s">
        <v>55</v>
      </c>
      <c r="B46" s="138">
        <f>'実質公債費比率（分子）の構造'!K$48</f>
        <v>822</v>
      </c>
      <c r="C46" s="138"/>
      <c r="D46" s="138"/>
      <c r="E46" s="138">
        <f>'実質公債費比率（分子）の構造'!L$48</f>
        <v>758</v>
      </c>
      <c r="F46" s="138"/>
      <c r="G46" s="138"/>
      <c r="H46" s="138">
        <f>'実質公債費比率（分子）の構造'!M$48</f>
        <v>770</v>
      </c>
      <c r="I46" s="138"/>
      <c r="J46" s="138"/>
      <c r="K46" s="138">
        <f>'実質公債費比率（分子）の構造'!N$48</f>
        <v>805</v>
      </c>
      <c r="L46" s="138"/>
      <c r="M46" s="138"/>
      <c r="N46" s="138">
        <f>'実質公債費比率（分子）の構造'!O$48</f>
        <v>780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7753</v>
      </c>
      <c r="C49" s="138"/>
      <c r="D49" s="138"/>
      <c r="E49" s="138">
        <f>'実質公債費比率（分子）の構造'!L$45</f>
        <v>8255</v>
      </c>
      <c r="F49" s="138"/>
      <c r="G49" s="138"/>
      <c r="H49" s="138">
        <f>'実質公債費比率（分子）の構造'!M$45</f>
        <v>8146</v>
      </c>
      <c r="I49" s="138"/>
      <c r="J49" s="138"/>
      <c r="K49" s="138">
        <f>'実質公債費比率（分子）の構造'!N$45</f>
        <v>7796</v>
      </c>
      <c r="L49" s="138"/>
      <c r="M49" s="138"/>
      <c r="N49" s="138">
        <f>'実質公債費比率（分子）の構造'!O$45</f>
        <v>7616</v>
      </c>
      <c r="O49" s="138"/>
      <c r="P49" s="138"/>
    </row>
    <row r="50" spans="1:16" x14ac:dyDescent="0.15">
      <c r="A50" s="138" t="s">
        <v>59</v>
      </c>
      <c r="B50" s="138" t="e">
        <f>NA()</f>
        <v>#N/A</v>
      </c>
      <c r="C50" s="138">
        <f>IF(ISNUMBER('実質公債費比率（分子）の構造'!K$53),'実質公債費比率（分子）の構造'!K$53,NA())</f>
        <v>2629</v>
      </c>
      <c r="D50" s="138" t="e">
        <f>NA()</f>
        <v>#N/A</v>
      </c>
      <c r="E50" s="138" t="e">
        <f>NA()</f>
        <v>#N/A</v>
      </c>
      <c r="F50" s="138">
        <f>IF(ISNUMBER('実質公債費比率（分子）の構造'!L$53),'実質公債費比率（分子）の構造'!L$53,NA())</f>
        <v>2962</v>
      </c>
      <c r="G50" s="138" t="e">
        <f>NA()</f>
        <v>#N/A</v>
      </c>
      <c r="H50" s="138" t="e">
        <f>NA()</f>
        <v>#N/A</v>
      </c>
      <c r="I50" s="138">
        <f>IF(ISNUMBER('実質公債費比率（分子）の構造'!M$53),'実質公債費比率（分子）の構造'!M$53,NA())</f>
        <v>2761</v>
      </c>
      <c r="J50" s="138" t="e">
        <f>NA()</f>
        <v>#N/A</v>
      </c>
      <c r="K50" s="138" t="e">
        <f>NA()</f>
        <v>#N/A</v>
      </c>
      <c r="L50" s="138">
        <f>IF(ISNUMBER('実質公債費比率（分子）の構造'!N$53),'実質公債費比率（分子）の構造'!N$53,NA())</f>
        <v>2541</v>
      </c>
      <c r="M50" s="138" t="e">
        <f>NA()</f>
        <v>#N/A</v>
      </c>
      <c r="N50" s="138" t="e">
        <f>NA()</f>
        <v>#N/A</v>
      </c>
      <c r="O50" s="138">
        <f>IF(ISNUMBER('実質公債費比率（分子）の構造'!O$53),'実質公債費比率（分子）の構造'!O$53,NA())</f>
        <v>2322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50265</v>
      </c>
      <c r="E56" s="137"/>
      <c r="F56" s="137"/>
      <c r="G56" s="137">
        <f>'将来負担比率（分子）の構造'!J$52</f>
        <v>50641</v>
      </c>
      <c r="H56" s="137"/>
      <c r="I56" s="137"/>
      <c r="J56" s="137">
        <f>'将来負担比率（分子）の構造'!K$52</f>
        <v>49878</v>
      </c>
      <c r="K56" s="137"/>
      <c r="L56" s="137"/>
      <c r="M56" s="137">
        <f>'将来負担比率（分子）の構造'!L$52</f>
        <v>49745</v>
      </c>
      <c r="N56" s="137"/>
      <c r="O56" s="137"/>
      <c r="P56" s="137">
        <f>'将来負担比率（分子）の構造'!M$52</f>
        <v>49326</v>
      </c>
    </row>
    <row r="57" spans="1:16" x14ac:dyDescent="0.15">
      <c r="A57" s="137" t="s">
        <v>36</v>
      </c>
      <c r="B57" s="137"/>
      <c r="C57" s="137"/>
      <c r="D57" s="137">
        <f>'将来負担比率（分子）の構造'!I$51</f>
        <v>6132</v>
      </c>
      <c r="E57" s="137"/>
      <c r="F57" s="137"/>
      <c r="G57" s="137">
        <f>'将来負担比率（分子）の構造'!J$51</f>
        <v>5537</v>
      </c>
      <c r="H57" s="137"/>
      <c r="I57" s="137"/>
      <c r="J57" s="137">
        <f>'将来負担比率（分子）の構造'!K$51</f>
        <v>5359</v>
      </c>
      <c r="K57" s="137"/>
      <c r="L57" s="137"/>
      <c r="M57" s="137">
        <f>'将来負担比率（分子）の構造'!L$51</f>
        <v>5352</v>
      </c>
      <c r="N57" s="137"/>
      <c r="O57" s="137"/>
      <c r="P57" s="137">
        <f>'将来負担比率（分子）の構造'!M$51</f>
        <v>4045</v>
      </c>
    </row>
    <row r="58" spans="1:16" x14ac:dyDescent="0.15">
      <c r="A58" s="137" t="s">
        <v>35</v>
      </c>
      <c r="B58" s="137"/>
      <c r="C58" s="137"/>
      <c r="D58" s="137">
        <f>'将来負担比率（分子）の構造'!I$50</f>
        <v>15449</v>
      </c>
      <c r="E58" s="137"/>
      <c r="F58" s="137"/>
      <c r="G58" s="137">
        <f>'将来負担比率（分子）の構造'!J$50</f>
        <v>15852</v>
      </c>
      <c r="H58" s="137"/>
      <c r="I58" s="137"/>
      <c r="J58" s="137">
        <f>'将来負担比率（分子）の構造'!K$50</f>
        <v>20522</v>
      </c>
      <c r="K58" s="137"/>
      <c r="L58" s="137"/>
      <c r="M58" s="137">
        <f>'将来負担比率（分子）の構造'!L$50</f>
        <v>22322</v>
      </c>
      <c r="N58" s="137"/>
      <c r="O58" s="137"/>
      <c r="P58" s="137">
        <f>'将来負担比率（分子）の構造'!M$50</f>
        <v>22747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139</v>
      </c>
      <c r="C61" s="137"/>
      <c r="D61" s="137"/>
      <c r="E61" s="137" t="str">
        <f>'将来負担比率（分子）の構造'!J$46</f>
        <v>-</v>
      </c>
      <c r="F61" s="137"/>
      <c r="G61" s="137"/>
      <c r="H61" s="137" t="str">
        <f>'将来負担比率（分子）の構造'!K$46</f>
        <v>-</v>
      </c>
      <c r="I61" s="137"/>
      <c r="J61" s="137"/>
      <c r="K61" s="137">
        <f>'将来負担比率（分子）の構造'!L$46</f>
        <v>631</v>
      </c>
      <c r="L61" s="137"/>
      <c r="M61" s="137"/>
      <c r="N61" s="137">
        <f>'将来負担比率（分子）の構造'!M$46</f>
        <v>225</v>
      </c>
      <c r="O61" s="137"/>
      <c r="P61" s="137"/>
    </row>
    <row r="62" spans="1:16" x14ac:dyDescent="0.15">
      <c r="A62" s="137" t="s">
        <v>29</v>
      </c>
      <c r="B62" s="137">
        <f>'将来負担比率（分子）の構造'!I$45</f>
        <v>9554</v>
      </c>
      <c r="C62" s="137"/>
      <c r="D62" s="137"/>
      <c r="E62" s="137">
        <f>'将来負担比率（分子）の構造'!J$45</f>
        <v>9159</v>
      </c>
      <c r="F62" s="137"/>
      <c r="G62" s="137"/>
      <c r="H62" s="137">
        <f>'将来負担比率（分子）の構造'!K$45</f>
        <v>8001</v>
      </c>
      <c r="I62" s="137"/>
      <c r="J62" s="137"/>
      <c r="K62" s="137">
        <f>'将来負担比率（分子）の構造'!L$45</f>
        <v>7478</v>
      </c>
      <c r="L62" s="137"/>
      <c r="M62" s="137"/>
      <c r="N62" s="137">
        <f>'将来負担比率（分子）の構造'!M$45</f>
        <v>7304</v>
      </c>
      <c r="O62" s="137"/>
      <c r="P62" s="137"/>
    </row>
    <row r="63" spans="1:16" x14ac:dyDescent="0.15">
      <c r="A63" s="137" t="s">
        <v>28</v>
      </c>
      <c r="B63" s="137">
        <f>'将来負担比率（分子）の構造'!I$44</f>
        <v>249</v>
      </c>
      <c r="C63" s="137"/>
      <c r="D63" s="137"/>
      <c r="E63" s="137">
        <f>'将来負担比率（分子）の構造'!J$44</f>
        <v>195</v>
      </c>
      <c r="F63" s="137"/>
      <c r="G63" s="137"/>
      <c r="H63" s="137">
        <f>'将来負担比率（分子）の構造'!K$44</f>
        <v>141</v>
      </c>
      <c r="I63" s="137"/>
      <c r="J63" s="137"/>
      <c r="K63" s="137">
        <f>'将来負担比率（分子）の構造'!L$44</f>
        <v>86</v>
      </c>
      <c r="L63" s="137"/>
      <c r="M63" s="137"/>
      <c r="N63" s="137">
        <f>'将来負担比率（分子）の構造'!M$44</f>
        <v>30</v>
      </c>
      <c r="O63" s="137"/>
      <c r="P63" s="137"/>
    </row>
    <row r="64" spans="1:16" x14ac:dyDescent="0.15">
      <c r="A64" s="137" t="s">
        <v>27</v>
      </c>
      <c r="B64" s="137">
        <f>'将来負担比率（分子）の構造'!I$43</f>
        <v>8457</v>
      </c>
      <c r="C64" s="137"/>
      <c r="D64" s="137"/>
      <c r="E64" s="137">
        <f>'将来負担比率（分子）の構造'!J$43</f>
        <v>8019</v>
      </c>
      <c r="F64" s="137"/>
      <c r="G64" s="137"/>
      <c r="H64" s="137">
        <f>'将来負担比率（分子）の構造'!K$43</f>
        <v>7512</v>
      </c>
      <c r="I64" s="137"/>
      <c r="J64" s="137"/>
      <c r="K64" s="137">
        <f>'将来負担比率（分子）の構造'!L$43</f>
        <v>7225</v>
      </c>
      <c r="L64" s="137"/>
      <c r="M64" s="137"/>
      <c r="N64" s="137">
        <f>'将来負担比率（分子）の構造'!M$43</f>
        <v>7049</v>
      </c>
      <c r="O64" s="137"/>
      <c r="P64" s="137"/>
    </row>
    <row r="65" spans="1:16" x14ac:dyDescent="0.15">
      <c r="A65" s="137" t="s">
        <v>26</v>
      </c>
      <c r="B65" s="137">
        <f>'将来負担比率（分子）の構造'!I$42</f>
        <v>560</v>
      </c>
      <c r="C65" s="137"/>
      <c r="D65" s="137"/>
      <c r="E65" s="137">
        <f>'将来負担比率（分子）の構造'!J$42</f>
        <v>210</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67104</v>
      </c>
      <c r="C66" s="137"/>
      <c r="D66" s="137"/>
      <c r="E66" s="137">
        <f>'将来負担比率（分子）の構造'!J$41</f>
        <v>65848</v>
      </c>
      <c r="F66" s="137"/>
      <c r="G66" s="137"/>
      <c r="H66" s="137">
        <f>'将来負担比率（分子）の構造'!K$41</f>
        <v>63308</v>
      </c>
      <c r="I66" s="137"/>
      <c r="J66" s="137"/>
      <c r="K66" s="137">
        <f>'将来負担比率（分子）の構造'!L$41</f>
        <v>62223</v>
      </c>
      <c r="L66" s="137"/>
      <c r="M66" s="137"/>
      <c r="N66" s="137">
        <f>'将来負担比率（分子）の構造'!M$41</f>
        <v>60543</v>
      </c>
      <c r="O66" s="137"/>
      <c r="P66" s="137"/>
    </row>
    <row r="67" spans="1:16" x14ac:dyDescent="0.15">
      <c r="A67" s="137" t="s">
        <v>63</v>
      </c>
      <c r="B67" s="137" t="e">
        <f>NA()</f>
        <v>#N/A</v>
      </c>
      <c r="C67" s="137">
        <f>IF(ISNUMBER('将来負担比率（分子）の構造'!I$53), IF('将来負担比率（分子）の構造'!I$53 &lt; 0, 0, '将来負担比率（分子）の構造'!I$53), NA())</f>
        <v>14217</v>
      </c>
      <c r="D67" s="137" t="e">
        <f>NA()</f>
        <v>#N/A</v>
      </c>
      <c r="E67" s="137" t="e">
        <f>NA()</f>
        <v>#N/A</v>
      </c>
      <c r="F67" s="137">
        <f>IF(ISNUMBER('将来負担比率（分子）の構造'!J$53), IF('将来負担比率（分子）の構造'!J$53 &lt; 0, 0, '将来負担比率（分子）の構造'!J$53), NA())</f>
        <v>11401</v>
      </c>
      <c r="G67" s="137" t="e">
        <f>NA()</f>
        <v>#N/A</v>
      </c>
      <c r="H67" s="137" t="e">
        <f>NA()</f>
        <v>#N/A</v>
      </c>
      <c r="I67" s="137">
        <f>IF(ISNUMBER('将来負担比率（分子）の構造'!K$53), IF('将来負担比率（分子）の構造'!K$53 &lt; 0, 0, '将来負担比率（分子）の構造'!K$53), NA())</f>
        <v>3203</v>
      </c>
      <c r="J67" s="137" t="e">
        <f>NA()</f>
        <v>#N/A</v>
      </c>
      <c r="K67" s="137" t="e">
        <f>NA()</f>
        <v>#N/A</v>
      </c>
      <c r="L67" s="137">
        <f>IF(ISNUMBER('将来負担比率（分子）の構造'!L$53), IF('将来負担比率（分子）の構造'!L$53 &lt; 0, 0, '将来負担比率（分子）の構造'!L$53), NA())</f>
        <v>223</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15689014</v>
      </c>
      <c r="S5" s="615"/>
      <c r="T5" s="615"/>
      <c r="U5" s="615"/>
      <c r="V5" s="615"/>
      <c r="W5" s="615"/>
      <c r="X5" s="615"/>
      <c r="Y5" s="616"/>
      <c r="Z5" s="617">
        <v>25.5</v>
      </c>
      <c r="AA5" s="617"/>
      <c r="AB5" s="617"/>
      <c r="AC5" s="617"/>
      <c r="AD5" s="618">
        <v>15179604</v>
      </c>
      <c r="AE5" s="618"/>
      <c r="AF5" s="618"/>
      <c r="AG5" s="618"/>
      <c r="AH5" s="618"/>
      <c r="AI5" s="618"/>
      <c r="AJ5" s="618"/>
      <c r="AK5" s="618"/>
      <c r="AL5" s="619">
        <v>46.4</v>
      </c>
      <c r="AM5" s="620"/>
      <c r="AN5" s="620"/>
      <c r="AO5" s="621"/>
      <c r="AP5" s="611" t="s">
        <v>208</v>
      </c>
      <c r="AQ5" s="612"/>
      <c r="AR5" s="612"/>
      <c r="AS5" s="612"/>
      <c r="AT5" s="612"/>
      <c r="AU5" s="612"/>
      <c r="AV5" s="612"/>
      <c r="AW5" s="612"/>
      <c r="AX5" s="612"/>
      <c r="AY5" s="612"/>
      <c r="AZ5" s="612"/>
      <c r="BA5" s="612"/>
      <c r="BB5" s="612"/>
      <c r="BC5" s="612"/>
      <c r="BD5" s="612"/>
      <c r="BE5" s="612"/>
      <c r="BF5" s="613"/>
      <c r="BG5" s="625">
        <v>15078219</v>
      </c>
      <c r="BH5" s="626"/>
      <c r="BI5" s="626"/>
      <c r="BJ5" s="626"/>
      <c r="BK5" s="626"/>
      <c r="BL5" s="626"/>
      <c r="BM5" s="626"/>
      <c r="BN5" s="627"/>
      <c r="BO5" s="628">
        <v>96.1</v>
      </c>
      <c r="BP5" s="628"/>
      <c r="BQ5" s="628"/>
      <c r="BR5" s="628"/>
      <c r="BS5" s="629">
        <v>243118</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697717</v>
      </c>
      <c r="S6" s="626"/>
      <c r="T6" s="626"/>
      <c r="U6" s="626"/>
      <c r="V6" s="626"/>
      <c r="W6" s="626"/>
      <c r="X6" s="626"/>
      <c r="Y6" s="627"/>
      <c r="Z6" s="628">
        <v>1.1000000000000001</v>
      </c>
      <c r="AA6" s="628"/>
      <c r="AB6" s="628"/>
      <c r="AC6" s="628"/>
      <c r="AD6" s="629">
        <v>697717</v>
      </c>
      <c r="AE6" s="629"/>
      <c r="AF6" s="629"/>
      <c r="AG6" s="629"/>
      <c r="AH6" s="629"/>
      <c r="AI6" s="629"/>
      <c r="AJ6" s="629"/>
      <c r="AK6" s="629"/>
      <c r="AL6" s="630">
        <v>2.1</v>
      </c>
      <c r="AM6" s="631"/>
      <c r="AN6" s="631"/>
      <c r="AO6" s="632"/>
      <c r="AP6" s="622" t="s">
        <v>213</v>
      </c>
      <c r="AQ6" s="623"/>
      <c r="AR6" s="623"/>
      <c r="AS6" s="623"/>
      <c r="AT6" s="623"/>
      <c r="AU6" s="623"/>
      <c r="AV6" s="623"/>
      <c r="AW6" s="623"/>
      <c r="AX6" s="623"/>
      <c r="AY6" s="623"/>
      <c r="AZ6" s="623"/>
      <c r="BA6" s="623"/>
      <c r="BB6" s="623"/>
      <c r="BC6" s="623"/>
      <c r="BD6" s="623"/>
      <c r="BE6" s="623"/>
      <c r="BF6" s="624"/>
      <c r="BG6" s="625">
        <v>15078219</v>
      </c>
      <c r="BH6" s="626"/>
      <c r="BI6" s="626"/>
      <c r="BJ6" s="626"/>
      <c r="BK6" s="626"/>
      <c r="BL6" s="626"/>
      <c r="BM6" s="626"/>
      <c r="BN6" s="627"/>
      <c r="BO6" s="628">
        <v>96.1</v>
      </c>
      <c r="BP6" s="628"/>
      <c r="BQ6" s="628"/>
      <c r="BR6" s="628"/>
      <c r="BS6" s="629">
        <v>243118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304596</v>
      </c>
      <c r="CS6" s="626"/>
      <c r="CT6" s="626"/>
      <c r="CU6" s="626"/>
      <c r="CV6" s="626"/>
      <c r="CW6" s="626"/>
      <c r="CX6" s="626"/>
      <c r="CY6" s="627"/>
      <c r="CZ6" s="628">
        <v>0.5</v>
      </c>
      <c r="DA6" s="628"/>
      <c r="DB6" s="628"/>
      <c r="DC6" s="628"/>
      <c r="DD6" s="634" t="s">
        <v>215</v>
      </c>
      <c r="DE6" s="626"/>
      <c r="DF6" s="626"/>
      <c r="DG6" s="626"/>
      <c r="DH6" s="626"/>
      <c r="DI6" s="626"/>
      <c r="DJ6" s="626"/>
      <c r="DK6" s="626"/>
      <c r="DL6" s="626"/>
      <c r="DM6" s="626"/>
      <c r="DN6" s="626"/>
      <c r="DO6" s="626"/>
      <c r="DP6" s="627"/>
      <c r="DQ6" s="634">
        <v>304596</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9428</v>
      </c>
      <c r="S7" s="626"/>
      <c r="T7" s="626"/>
      <c r="U7" s="626"/>
      <c r="V7" s="626"/>
      <c r="W7" s="626"/>
      <c r="X7" s="626"/>
      <c r="Y7" s="627"/>
      <c r="Z7" s="628">
        <v>0</v>
      </c>
      <c r="AA7" s="628"/>
      <c r="AB7" s="628"/>
      <c r="AC7" s="628"/>
      <c r="AD7" s="629">
        <v>9428</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6425503</v>
      </c>
      <c r="BH7" s="626"/>
      <c r="BI7" s="626"/>
      <c r="BJ7" s="626"/>
      <c r="BK7" s="626"/>
      <c r="BL7" s="626"/>
      <c r="BM7" s="626"/>
      <c r="BN7" s="627"/>
      <c r="BO7" s="628">
        <v>41</v>
      </c>
      <c r="BP7" s="628"/>
      <c r="BQ7" s="628"/>
      <c r="BR7" s="628"/>
      <c r="BS7" s="629">
        <v>243118</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10428913</v>
      </c>
      <c r="CS7" s="626"/>
      <c r="CT7" s="626"/>
      <c r="CU7" s="626"/>
      <c r="CV7" s="626"/>
      <c r="CW7" s="626"/>
      <c r="CX7" s="626"/>
      <c r="CY7" s="627"/>
      <c r="CZ7" s="628">
        <v>17.7</v>
      </c>
      <c r="DA7" s="628"/>
      <c r="DB7" s="628"/>
      <c r="DC7" s="628"/>
      <c r="DD7" s="634">
        <v>3137520</v>
      </c>
      <c r="DE7" s="626"/>
      <c r="DF7" s="626"/>
      <c r="DG7" s="626"/>
      <c r="DH7" s="626"/>
      <c r="DI7" s="626"/>
      <c r="DJ7" s="626"/>
      <c r="DK7" s="626"/>
      <c r="DL7" s="626"/>
      <c r="DM7" s="626"/>
      <c r="DN7" s="626"/>
      <c r="DO7" s="626"/>
      <c r="DP7" s="627"/>
      <c r="DQ7" s="634">
        <v>6756788</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23443</v>
      </c>
      <c r="S8" s="626"/>
      <c r="T8" s="626"/>
      <c r="U8" s="626"/>
      <c r="V8" s="626"/>
      <c r="W8" s="626"/>
      <c r="X8" s="626"/>
      <c r="Y8" s="627"/>
      <c r="Z8" s="628">
        <v>0</v>
      </c>
      <c r="AA8" s="628"/>
      <c r="AB8" s="628"/>
      <c r="AC8" s="628"/>
      <c r="AD8" s="629">
        <v>23443</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194371</v>
      </c>
      <c r="BH8" s="626"/>
      <c r="BI8" s="626"/>
      <c r="BJ8" s="626"/>
      <c r="BK8" s="626"/>
      <c r="BL8" s="626"/>
      <c r="BM8" s="626"/>
      <c r="BN8" s="627"/>
      <c r="BO8" s="628">
        <v>1.2</v>
      </c>
      <c r="BP8" s="628"/>
      <c r="BQ8" s="628"/>
      <c r="BR8" s="628"/>
      <c r="BS8" s="634" t="s">
        <v>221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20579766</v>
      </c>
      <c r="CS8" s="626"/>
      <c r="CT8" s="626"/>
      <c r="CU8" s="626"/>
      <c r="CV8" s="626"/>
      <c r="CW8" s="626"/>
      <c r="CX8" s="626"/>
      <c r="CY8" s="627"/>
      <c r="CZ8" s="628">
        <v>34.9</v>
      </c>
      <c r="DA8" s="628"/>
      <c r="DB8" s="628"/>
      <c r="DC8" s="628"/>
      <c r="DD8" s="634">
        <v>312017</v>
      </c>
      <c r="DE8" s="626"/>
      <c r="DF8" s="626"/>
      <c r="DG8" s="626"/>
      <c r="DH8" s="626"/>
      <c r="DI8" s="626"/>
      <c r="DJ8" s="626"/>
      <c r="DK8" s="626"/>
      <c r="DL8" s="626"/>
      <c r="DM8" s="626"/>
      <c r="DN8" s="626"/>
      <c r="DO8" s="626"/>
      <c r="DP8" s="627"/>
      <c r="DQ8" s="634">
        <v>9302359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13418</v>
      </c>
      <c r="S9" s="626"/>
      <c r="T9" s="626"/>
      <c r="U9" s="626"/>
      <c r="V9" s="626"/>
      <c r="W9" s="626"/>
      <c r="X9" s="626"/>
      <c r="Y9" s="627"/>
      <c r="Z9" s="628">
        <v>0</v>
      </c>
      <c r="AA9" s="628"/>
      <c r="AB9" s="628"/>
      <c r="AC9" s="628"/>
      <c r="AD9" s="629">
        <v>13418</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4691784</v>
      </c>
      <c r="BH9" s="626"/>
      <c r="BI9" s="626"/>
      <c r="BJ9" s="626"/>
      <c r="BK9" s="626"/>
      <c r="BL9" s="626"/>
      <c r="BM9" s="626"/>
      <c r="BN9" s="627"/>
      <c r="BO9" s="628">
        <v>29.9</v>
      </c>
      <c r="BP9" s="628"/>
      <c r="BQ9" s="628"/>
      <c r="BR9" s="628"/>
      <c r="BS9" s="634" t="s">
        <v>221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3701688</v>
      </c>
      <c r="CS9" s="626"/>
      <c r="CT9" s="626"/>
      <c r="CU9" s="626"/>
      <c r="CV9" s="626"/>
      <c r="CW9" s="626"/>
      <c r="CX9" s="626"/>
      <c r="CY9" s="627"/>
      <c r="CZ9" s="628">
        <v>6.3</v>
      </c>
      <c r="DA9" s="628"/>
      <c r="DB9" s="628"/>
      <c r="DC9" s="628"/>
      <c r="DD9" s="634">
        <v>537532</v>
      </c>
      <c r="DE9" s="626"/>
      <c r="DF9" s="626"/>
      <c r="DG9" s="626"/>
      <c r="DH9" s="626"/>
      <c r="DI9" s="626"/>
      <c r="DJ9" s="626"/>
      <c r="DK9" s="626"/>
      <c r="DL9" s="626"/>
      <c r="DM9" s="626"/>
      <c r="DN9" s="626"/>
      <c r="DO9" s="626"/>
      <c r="DP9" s="627"/>
      <c r="DQ9" s="634">
        <v>3376287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2191871</v>
      </c>
      <c r="S10" s="626"/>
      <c r="T10" s="626"/>
      <c r="U10" s="626"/>
      <c r="V10" s="626"/>
      <c r="W10" s="626"/>
      <c r="X10" s="626"/>
      <c r="Y10" s="627"/>
      <c r="Z10" s="628">
        <v>3.6</v>
      </c>
      <c r="AA10" s="628"/>
      <c r="AB10" s="628"/>
      <c r="AC10" s="628"/>
      <c r="AD10" s="629">
        <v>2191871</v>
      </c>
      <c r="AE10" s="629"/>
      <c r="AF10" s="629"/>
      <c r="AG10" s="629"/>
      <c r="AH10" s="629"/>
      <c r="AI10" s="629"/>
      <c r="AJ10" s="629"/>
      <c r="AK10" s="629"/>
      <c r="AL10" s="630">
        <v>6.7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311268</v>
      </c>
      <c r="BH10" s="626"/>
      <c r="BI10" s="626"/>
      <c r="BJ10" s="626"/>
      <c r="BK10" s="626"/>
      <c r="BL10" s="626"/>
      <c r="BM10" s="626"/>
      <c r="BN10" s="627"/>
      <c r="BO10" s="628">
        <v>2</v>
      </c>
      <c r="BP10" s="628"/>
      <c r="BQ10" s="628"/>
      <c r="BR10" s="628"/>
      <c r="BS10" s="634" t="s">
        <v>221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40079</v>
      </c>
      <c r="CS10" s="626"/>
      <c r="CT10" s="626"/>
      <c r="CU10" s="626"/>
      <c r="CV10" s="626"/>
      <c r="CW10" s="626"/>
      <c r="CX10" s="626"/>
      <c r="CY10" s="627"/>
      <c r="CZ10" s="628">
        <v>0.1</v>
      </c>
      <c r="DA10" s="628"/>
      <c r="DB10" s="628"/>
      <c r="DC10" s="628"/>
      <c r="DD10" s="634" t="s">
        <v>221</v>
      </c>
      <c r="DE10" s="626"/>
      <c r="DF10" s="626"/>
      <c r="DG10" s="626"/>
      <c r="DH10" s="626"/>
      <c r="DI10" s="626"/>
      <c r="DJ10" s="626"/>
      <c r="DK10" s="626"/>
      <c r="DL10" s="626"/>
      <c r="DM10" s="626"/>
      <c r="DN10" s="626"/>
      <c r="DO10" s="626"/>
      <c r="DP10" s="627"/>
      <c r="DQ10" s="634">
        <v>39604</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48734</v>
      </c>
      <c r="S11" s="626"/>
      <c r="T11" s="626"/>
      <c r="U11" s="626"/>
      <c r="V11" s="626"/>
      <c r="W11" s="626"/>
      <c r="X11" s="626"/>
      <c r="Y11" s="627"/>
      <c r="Z11" s="628">
        <v>0.1</v>
      </c>
      <c r="AA11" s="628"/>
      <c r="AB11" s="628"/>
      <c r="AC11" s="628"/>
      <c r="AD11" s="629">
        <v>48734</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1228080</v>
      </c>
      <c r="BH11" s="626"/>
      <c r="BI11" s="626"/>
      <c r="BJ11" s="626"/>
      <c r="BK11" s="626"/>
      <c r="BL11" s="626"/>
      <c r="BM11" s="626"/>
      <c r="BN11" s="627"/>
      <c r="BO11" s="628">
        <v>7.8</v>
      </c>
      <c r="BP11" s="628"/>
      <c r="BQ11" s="628"/>
      <c r="BR11" s="628"/>
      <c r="BS11" s="634">
        <v>243118</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2270843</v>
      </c>
      <c r="CS11" s="626"/>
      <c r="CT11" s="626"/>
      <c r="CU11" s="626"/>
      <c r="CV11" s="626"/>
      <c r="CW11" s="626"/>
      <c r="CX11" s="626"/>
      <c r="CY11" s="627"/>
      <c r="CZ11" s="628">
        <v>3.9</v>
      </c>
      <c r="DA11" s="628"/>
      <c r="DB11" s="628"/>
      <c r="DC11" s="628"/>
      <c r="DD11" s="634">
        <v>1040222</v>
      </c>
      <c r="DE11" s="626"/>
      <c r="DF11" s="626"/>
      <c r="DG11" s="626"/>
      <c r="DH11" s="626"/>
      <c r="DI11" s="626"/>
      <c r="DJ11" s="626"/>
      <c r="DK11" s="626"/>
      <c r="DL11" s="626"/>
      <c r="DM11" s="626"/>
      <c r="DN11" s="626"/>
      <c r="DO11" s="626"/>
      <c r="DP11" s="627"/>
      <c r="DQ11" s="634">
        <v>1445320</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221</v>
      </c>
      <c r="S12" s="626"/>
      <c r="T12" s="626"/>
      <c r="U12" s="626"/>
      <c r="V12" s="626"/>
      <c r="W12" s="626"/>
      <c r="X12" s="626"/>
      <c r="Y12" s="627"/>
      <c r="Z12" s="628" t="s">
        <v>221</v>
      </c>
      <c r="AA12" s="628"/>
      <c r="AB12" s="628"/>
      <c r="AC12" s="628"/>
      <c r="AD12" s="629" t="s">
        <v>221</v>
      </c>
      <c r="AE12" s="629"/>
      <c r="AF12" s="629"/>
      <c r="AG12" s="629"/>
      <c r="AH12" s="629"/>
      <c r="AI12" s="629"/>
      <c r="AJ12" s="629"/>
      <c r="AK12" s="629"/>
      <c r="AL12" s="630" t="s">
        <v>221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7361581</v>
      </c>
      <c r="BH12" s="626"/>
      <c r="BI12" s="626"/>
      <c r="BJ12" s="626"/>
      <c r="BK12" s="626"/>
      <c r="BL12" s="626"/>
      <c r="BM12" s="626"/>
      <c r="BN12" s="627"/>
      <c r="BO12" s="628">
        <v>46.9</v>
      </c>
      <c r="BP12" s="628"/>
      <c r="BQ12" s="628"/>
      <c r="BR12" s="628"/>
      <c r="BS12" s="634" t="s">
        <v>221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743261</v>
      </c>
      <c r="CS12" s="626"/>
      <c r="CT12" s="626"/>
      <c r="CU12" s="626"/>
      <c r="CV12" s="626"/>
      <c r="CW12" s="626"/>
      <c r="CX12" s="626"/>
      <c r="CY12" s="627"/>
      <c r="CZ12" s="628">
        <v>1.3</v>
      </c>
      <c r="DA12" s="628"/>
      <c r="DB12" s="628"/>
      <c r="DC12" s="628"/>
      <c r="DD12" s="634">
        <v>121869</v>
      </c>
      <c r="DE12" s="626"/>
      <c r="DF12" s="626"/>
      <c r="DG12" s="626"/>
      <c r="DH12" s="626"/>
      <c r="DI12" s="626"/>
      <c r="DJ12" s="626"/>
      <c r="DK12" s="626"/>
      <c r="DL12" s="626"/>
      <c r="DM12" s="626"/>
      <c r="DN12" s="626"/>
      <c r="DO12" s="626"/>
      <c r="DP12" s="627"/>
      <c r="DQ12" s="634">
        <v>634710</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67199</v>
      </c>
      <c r="S13" s="626"/>
      <c r="T13" s="626"/>
      <c r="U13" s="626"/>
      <c r="V13" s="626"/>
      <c r="W13" s="626"/>
      <c r="X13" s="626"/>
      <c r="Y13" s="627"/>
      <c r="Z13" s="628">
        <v>0.1</v>
      </c>
      <c r="AA13" s="628"/>
      <c r="AB13" s="628"/>
      <c r="AC13" s="628"/>
      <c r="AD13" s="629">
        <v>67199</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7253835</v>
      </c>
      <c r="BH13" s="626"/>
      <c r="BI13" s="626"/>
      <c r="BJ13" s="626"/>
      <c r="BK13" s="626"/>
      <c r="BL13" s="626"/>
      <c r="BM13" s="626"/>
      <c r="BN13" s="627"/>
      <c r="BO13" s="628">
        <v>46.2</v>
      </c>
      <c r="BP13" s="628"/>
      <c r="BQ13" s="628"/>
      <c r="BR13" s="628"/>
      <c r="BS13" s="634" t="s">
        <v>221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4867058</v>
      </c>
      <c r="CS13" s="626"/>
      <c r="CT13" s="626"/>
      <c r="CU13" s="626"/>
      <c r="CV13" s="626"/>
      <c r="CW13" s="626"/>
      <c r="CX13" s="626"/>
      <c r="CY13" s="627"/>
      <c r="CZ13" s="628">
        <v>8.3000000000000007</v>
      </c>
      <c r="DA13" s="628"/>
      <c r="DB13" s="628"/>
      <c r="DC13" s="628"/>
      <c r="DD13" s="634">
        <v>3190507</v>
      </c>
      <c r="DE13" s="626"/>
      <c r="DF13" s="626"/>
      <c r="DG13" s="626"/>
      <c r="DH13" s="626"/>
      <c r="DI13" s="626"/>
      <c r="DJ13" s="626"/>
      <c r="DK13" s="626"/>
      <c r="DL13" s="626"/>
      <c r="DM13" s="626"/>
      <c r="DN13" s="626"/>
      <c r="DO13" s="626"/>
      <c r="DP13" s="627"/>
      <c r="DQ13" s="634">
        <v>2386516</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221</v>
      </c>
      <c r="S14" s="626"/>
      <c r="T14" s="626"/>
      <c r="U14" s="626"/>
      <c r="V14" s="626"/>
      <c r="W14" s="626"/>
      <c r="X14" s="626"/>
      <c r="Y14" s="627"/>
      <c r="Z14" s="628" t="s">
        <v>221</v>
      </c>
      <c r="AA14" s="628"/>
      <c r="AB14" s="628"/>
      <c r="AC14" s="628"/>
      <c r="AD14" s="629" t="s">
        <v>221</v>
      </c>
      <c r="AE14" s="629"/>
      <c r="AF14" s="629"/>
      <c r="AG14" s="629"/>
      <c r="AH14" s="629"/>
      <c r="AI14" s="629"/>
      <c r="AJ14" s="629"/>
      <c r="AK14" s="629"/>
      <c r="AL14" s="630" t="s">
        <v>221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406616</v>
      </c>
      <c r="BH14" s="626"/>
      <c r="BI14" s="626"/>
      <c r="BJ14" s="626"/>
      <c r="BK14" s="626"/>
      <c r="BL14" s="626"/>
      <c r="BM14" s="626"/>
      <c r="BN14" s="627"/>
      <c r="BO14" s="628">
        <v>2.6</v>
      </c>
      <c r="BP14" s="628"/>
      <c r="BQ14" s="628"/>
      <c r="BR14" s="628"/>
      <c r="BS14" s="634" t="s">
        <v>221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1730679</v>
      </c>
      <c r="CS14" s="626"/>
      <c r="CT14" s="626"/>
      <c r="CU14" s="626"/>
      <c r="CV14" s="626"/>
      <c r="CW14" s="626"/>
      <c r="CX14" s="626"/>
      <c r="CY14" s="627"/>
      <c r="CZ14" s="628">
        <v>2.9</v>
      </c>
      <c r="DA14" s="628"/>
      <c r="DB14" s="628"/>
      <c r="DC14" s="628"/>
      <c r="DD14" s="634">
        <v>135529</v>
      </c>
      <c r="DE14" s="626"/>
      <c r="DF14" s="626"/>
      <c r="DG14" s="626"/>
      <c r="DH14" s="626"/>
      <c r="DI14" s="626"/>
      <c r="DJ14" s="626"/>
      <c r="DK14" s="626"/>
      <c r="DL14" s="626"/>
      <c r="DM14" s="626"/>
      <c r="DN14" s="626"/>
      <c r="DO14" s="626"/>
      <c r="DP14" s="627"/>
      <c r="DQ14" s="634">
        <v>1620527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66916</v>
      </c>
      <c r="S15" s="626"/>
      <c r="T15" s="626"/>
      <c r="U15" s="626"/>
      <c r="V15" s="626"/>
      <c r="W15" s="626"/>
      <c r="X15" s="626"/>
      <c r="Y15" s="627"/>
      <c r="Z15" s="628">
        <v>0.1</v>
      </c>
      <c r="AA15" s="628"/>
      <c r="AB15" s="628"/>
      <c r="AC15" s="628"/>
      <c r="AD15" s="629">
        <v>66916</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881732</v>
      </c>
      <c r="BH15" s="626"/>
      <c r="BI15" s="626"/>
      <c r="BJ15" s="626"/>
      <c r="BK15" s="626"/>
      <c r="BL15" s="626"/>
      <c r="BM15" s="626"/>
      <c r="BN15" s="627"/>
      <c r="BO15" s="628">
        <v>5.6</v>
      </c>
      <c r="BP15" s="628"/>
      <c r="BQ15" s="628"/>
      <c r="BR15" s="628"/>
      <c r="BS15" s="634" t="s">
        <v>221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5391852</v>
      </c>
      <c r="CS15" s="626"/>
      <c r="CT15" s="626"/>
      <c r="CU15" s="626"/>
      <c r="CV15" s="626"/>
      <c r="CW15" s="626"/>
      <c r="CX15" s="626"/>
      <c r="CY15" s="627"/>
      <c r="CZ15" s="628">
        <v>9.1</v>
      </c>
      <c r="DA15" s="628"/>
      <c r="DB15" s="628"/>
      <c r="DC15" s="628"/>
      <c r="DD15" s="634">
        <v>936988</v>
      </c>
      <c r="DE15" s="626"/>
      <c r="DF15" s="626"/>
      <c r="DG15" s="626"/>
      <c r="DH15" s="626"/>
      <c r="DI15" s="626"/>
      <c r="DJ15" s="626"/>
      <c r="DK15" s="626"/>
      <c r="DL15" s="626"/>
      <c r="DM15" s="626"/>
      <c r="DN15" s="626"/>
      <c r="DO15" s="626"/>
      <c r="DP15" s="627"/>
      <c r="DQ15" s="634">
        <v>4059817</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15826050</v>
      </c>
      <c r="S16" s="626"/>
      <c r="T16" s="626"/>
      <c r="U16" s="626"/>
      <c r="V16" s="626"/>
      <c r="W16" s="626"/>
      <c r="X16" s="626"/>
      <c r="Y16" s="627"/>
      <c r="Z16" s="628">
        <v>25.7</v>
      </c>
      <c r="AA16" s="628"/>
      <c r="AB16" s="628"/>
      <c r="AC16" s="628"/>
      <c r="AD16" s="629">
        <v>14270919</v>
      </c>
      <c r="AE16" s="629"/>
      <c r="AF16" s="629"/>
      <c r="AG16" s="629"/>
      <c r="AH16" s="629"/>
      <c r="AI16" s="629"/>
      <c r="AJ16" s="629"/>
      <c r="AK16" s="629"/>
      <c r="AL16" s="630">
        <v>43.6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221</v>
      </c>
      <c r="BH16" s="626"/>
      <c r="BI16" s="626"/>
      <c r="BJ16" s="626"/>
      <c r="BK16" s="626"/>
      <c r="BL16" s="626"/>
      <c r="BM16" s="626"/>
      <c r="BN16" s="627"/>
      <c r="BO16" s="628" t="s">
        <v>221</v>
      </c>
      <c r="BP16" s="628"/>
      <c r="BQ16" s="628"/>
      <c r="BR16" s="628"/>
      <c r="BS16" s="634" t="s">
        <v>221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1247675</v>
      </c>
      <c r="CS16" s="626"/>
      <c r="CT16" s="626"/>
      <c r="CU16" s="626"/>
      <c r="CV16" s="626"/>
      <c r="CW16" s="626"/>
      <c r="CX16" s="626"/>
      <c r="CY16" s="627"/>
      <c r="CZ16" s="628">
        <v>2.1</v>
      </c>
      <c r="DA16" s="628"/>
      <c r="DB16" s="628"/>
      <c r="DC16" s="628"/>
      <c r="DD16" s="634" t="s">
        <v>221</v>
      </c>
      <c r="DE16" s="626"/>
      <c r="DF16" s="626"/>
      <c r="DG16" s="626"/>
      <c r="DH16" s="626"/>
      <c r="DI16" s="626"/>
      <c r="DJ16" s="626"/>
      <c r="DK16" s="626"/>
      <c r="DL16" s="626"/>
      <c r="DM16" s="626"/>
      <c r="DN16" s="626"/>
      <c r="DO16" s="626"/>
      <c r="DP16" s="627"/>
      <c r="DQ16" s="634">
        <v>711341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14270919</v>
      </c>
      <c r="S17" s="626"/>
      <c r="T17" s="626"/>
      <c r="U17" s="626"/>
      <c r="V17" s="626"/>
      <c r="W17" s="626"/>
      <c r="X17" s="626"/>
      <c r="Y17" s="627"/>
      <c r="Z17" s="628">
        <v>23.2</v>
      </c>
      <c r="AA17" s="628"/>
      <c r="AB17" s="628"/>
      <c r="AC17" s="628"/>
      <c r="AD17" s="629">
        <v>14270919</v>
      </c>
      <c r="AE17" s="629"/>
      <c r="AF17" s="629"/>
      <c r="AG17" s="629"/>
      <c r="AH17" s="629"/>
      <c r="AI17" s="629"/>
      <c r="AJ17" s="629"/>
      <c r="AK17" s="629"/>
      <c r="AL17" s="630">
        <v>43.6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2787</v>
      </c>
      <c r="BH17" s="626"/>
      <c r="BI17" s="626"/>
      <c r="BJ17" s="626"/>
      <c r="BK17" s="626"/>
      <c r="BL17" s="626"/>
      <c r="BM17" s="626"/>
      <c r="BN17" s="627"/>
      <c r="BO17" s="628">
        <v>0</v>
      </c>
      <c r="BP17" s="628"/>
      <c r="BQ17" s="628"/>
      <c r="BR17" s="628"/>
      <c r="BS17" s="634" t="s">
        <v>221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7643923</v>
      </c>
      <c r="CS17" s="626"/>
      <c r="CT17" s="626"/>
      <c r="CU17" s="626"/>
      <c r="CV17" s="626"/>
      <c r="CW17" s="626"/>
      <c r="CX17" s="626"/>
      <c r="CY17" s="627"/>
      <c r="CZ17" s="628">
        <v>13</v>
      </c>
      <c r="DA17" s="628"/>
      <c r="DB17" s="628"/>
      <c r="DC17" s="628"/>
      <c r="DD17" s="634" t="s">
        <v>221</v>
      </c>
      <c r="DE17" s="626"/>
      <c r="DF17" s="626"/>
      <c r="DG17" s="626"/>
      <c r="DH17" s="626"/>
      <c r="DI17" s="626"/>
      <c r="DJ17" s="626"/>
      <c r="DK17" s="626"/>
      <c r="DL17" s="626"/>
      <c r="DM17" s="626"/>
      <c r="DN17" s="626"/>
      <c r="DO17" s="626"/>
      <c r="DP17" s="627"/>
      <c r="DQ17" s="634">
        <v>7366445</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1555074</v>
      </c>
      <c r="S18" s="626"/>
      <c r="T18" s="626"/>
      <c r="U18" s="626"/>
      <c r="V18" s="626"/>
      <c r="W18" s="626"/>
      <c r="X18" s="626"/>
      <c r="Y18" s="627"/>
      <c r="Z18" s="628">
        <v>2.5</v>
      </c>
      <c r="AA18" s="628"/>
      <c r="AB18" s="628"/>
      <c r="AC18" s="628"/>
      <c r="AD18" s="629" t="s">
        <v>221</v>
      </c>
      <c r="AE18" s="629"/>
      <c r="AF18" s="629"/>
      <c r="AG18" s="629"/>
      <c r="AH18" s="629"/>
      <c r="AI18" s="629"/>
      <c r="AJ18" s="629"/>
      <c r="AK18" s="629"/>
      <c r="AL18" s="630" t="s">
        <v>221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221</v>
      </c>
      <c r="BH18" s="626"/>
      <c r="BI18" s="626"/>
      <c r="BJ18" s="626"/>
      <c r="BK18" s="626"/>
      <c r="BL18" s="626"/>
      <c r="BM18" s="626"/>
      <c r="BN18" s="627"/>
      <c r="BO18" s="628" t="s">
        <v>221</v>
      </c>
      <c r="BP18" s="628"/>
      <c r="BQ18" s="628"/>
      <c r="BR18" s="628"/>
      <c r="BS18" s="634" t="s">
        <v>221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221</v>
      </c>
      <c r="CS18" s="626"/>
      <c r="CT18" s="626"/>
      <c r="CU18" s="626"/>
      <c r="CV18" s="626"/>
      <c r="CW18" s="626"/>
      <c r="CX18" s="626"/>
      <c r="CY18" s="627"/>
      <c r="CZ18" s="628" t="s">
        <v>221</v>
      </c>
      <c r="DA18" s="628"/>
      <c r="DB18" s="628"/>
      <c r="DC18" s="628"/>
      <c r="DD18" s="634" t="s">
        <v>221</v>
      </c>
      <c r="DE18" s="626"/>
      <c r="DF18" s="626"/>
      <c r="DG18" s="626"/>
      <c r="DH18" s="626"/>
      <c r="DI18" s="626"/>
      <c r="DJ18" s="626"/>
      <c r="DK18" s="626"/>
      <c r="DL18" s="626"/>
      <c r="DM18" s="626"/>
      <c r="DN18" s="626"/>
      <c r="DO18" s="626"/>
      <c r="DP18" s="627"/>
      <c r="DQ18" s="634" t="s">
        <v>221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57</v>
      </c>
      <c r="S19" s="626"/>
      <c r="T19" s="626"/>
      <c r="U19" s="626"/>
      <c r="V19" s="626"/>
      <c r="W19" s="626"/>
      <c r="X19" s="626"/>
      <c r="Y19" s="627"/>
      <c r="Z19" s="628">
        <v>0</v>
      </c>
      <c r="AA19" s="628"/>
      <c r="AB19" s="628"/>
      <c r="AC19" s="628"/>
      <c r="AD19" s="629" t="s">
        <v>221</v>
      </c>
      <c r="AE19" s="629"/>
      <c r="AF19" s="629"/>
      <c r="AG19" s="629"/>
      <c r="AH19" s="629"/>
      <c r="AI19" s="629"/>
      <c r="AJ19" s="629"/>
      <c r="AK19" s="629"/>
      <c r="AL19" s="630" t="s">
        <v>221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610795</v>
      </c>
      <c r="BH19" s="626"/>
      <c r="BI19" s="626"/>
      <c r="BJ19" s="626"/>
      <c r="BK19" s="626"/>
      <c r="BL19" s="626"/>
      <c r="BM19" s="626"/>
      <c r="BN19" s="627"/>
      <c r="BO19" s="628">
        <v>3.9</v>
      </c>
      <c r="BP19" s="628"/>
      <c r="BQ19" s="628"/>
      <c r="BR19" s="628"/>
      <c r="BS19" s="634" t="s">
        <v>221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221</v>
      </c>
      <c r="CS19" s="626"/>
      <c r="CT19" s="626"/>
      <c r="CU19" s="626"/>
      <c r="CV19" s="626"/>
      <c r="CW19" s="626"/>
      <c r="CX19" s="626"/>
      <c r="CY19" s="627"/>
      <c r="CZ19" s="628" t="s">
        <v>221</v>
      </c>
      <c r="DA19" s="628"/>
      <c r="DB19" s="628"/>
      <c r="DC19" s="628"/>
      <c r="DD19" s="634" t="s">
        <v>221</v>
      </c>
      <c r="DE19" s="626"/>
      <c r="DF19" s="626"/>
      <c r="DG19" s="626"/>
      <c r="DH19" s="626"/>
      <c r="DI19" s="626"/>
      <c r="DJ19" s="626"/>
      <c r="DK19" s="626"/>
      <c r="DL19" s="626"/>
      <c r="DM19" s="626"/>
      <c r="DN19" s="626"/>
      <c r="DO19" s="626"/>
      <c r="DP19" s="627"/>
      <c r="DQ19" s="634" t="s">
        <v>221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34633790</v>
      </c>
      <c r="S20" s="626"/>
      <c r="T20" s="626"/>
      <c r="U20" s="626"/>
      <c r="V20" s="626"/>
      <c r="W20" s="626"/>
      <c r="X20" s="626"/>
      <c r="Y20" s="627"/>
      <c r="Z20" s="628">
        <v>56.3</v>
      </c>
      <c r="AA20" s="628"/>
      <c r="AB20" s="628"/>
      <c r="AC20" s="628"/>
      <c r="AD20" s="629">
        <v>32569249</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610795</v>
      </c>
      <c r="BH20" s="626"/>
      <c r="BI20" s="626"/>
      <c r="BJ20" s="626"/>
      <c r="BK20" s="626"/>
      <c r="BL20" s="626"/>
      <c r="BM20" s="626"/>
      <c r="BN20" s="627"/>
      <c r="BO20" s="628">
        <v>3.9</v>
      </c>
      <c r="BP20" s="628"/>
      <c r="BQ20" s="628"/>
      <c r="BR20" s="628"/>
      <c r="BS20" s="634" t="s">
        <v>221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58950333</v>
      </c>
      <c r="CS20" s="626"/>
      <c r="CT20" s="626"/>
      <c r="CU20" s="626"/>
      <c r="CV20" s="626"/>
      <c r="CW20" s="626"/>
      <c r="CX20" s="626"/>
      <c r="CY20" s="627"/>
      <c r="CZ20" s="628">
        <v>100</v>
      </c>
      <c r="DA20" s="628"/>
      <c r="DB20" s="628"/>
      <c r="DC20" s="628"/>
      <c r="DD20" s="634">
        <v>9412184</v>
      </c>
      <c r="DE20" s="626"/>
      <c r="DF20" s="626"/>
      <c r="DG20" s="626"/>
      <c r="DH20" s="626"/>
      <c r="DI20" s="626"/>
      <c r="DJ20" s="626"/>
      <c r="DK20" s="626"/>
      <c r="DL20" s="626"/>
      <c r="DM20" s="626"/>
      <c r="DN20" s="626"/>
      <c r="DO20" s="626"/>
      <c r="DP20" s="627"/>
      <c r="DQ20" s="634">
        <v>38004310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26161</v>
      </c>
      <c r="S21" s="626"/>
      <c r="T21" s="626"/>
      <c r="U21" s="626"/>
      <c r="V21" s="626"/>
      <c r="W21" s="626"/>
      <c r="X21" s="626"/>
      <c r="Y21" s="627"/>
      <c r="Z21" s="628">
        <v>0</v>
      </c>
      <c r="AA21" s="628"/>
      <c r="AB21" s="628"/>
      <c r="AC21" s="628"/>
      <c r="AD21" s="629">
        <v>26161</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101385</v>
      </c>
      <c r="BH21" s="626"/>
      <c r="BI21" s="626"/>
      <c r="BJ21" s="626"/>
      <c r="BK21" s="626"/>
      <c r="BL21" s="626"/>
      <c r="BM21" s="626"/>
      <c r="BN21" s="627"/>
      <c r="BO21" s="628">
        <v>0.6</v>
      </c>
      <c r="BP21" s="628"/>
      <c r="BQ21" s="628"/>
      <c r="BR21" s="628"/>
      <c r="BS21" s="634" t="s">
        <v>221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420205</v>
      </c>
      <c r="S22" s="626"/>
      <c r="T22" s="626"/>
      <c r="U22" s="626"/>
      <c r="V22" s="626"/>
      <c r="W22" s="626"/>
      <c r="X22" s="626"/>
      <c r="Y22" s="627"/>
      <c r="Z22" s="628">
        <v>0.7</v>
      </c>
      <c r="AA22" s="628"/>
      <c r="AB22" s="628"/>
      <c r="AC22" s="628"/>
      <c r="AD22" s="629" t="s">
        <v>221</v>
      </c>
      <c r="AE22" s="629"/>
      <c r="AF22" s="629"/>
      <c r="AG22" s="629"/>
      <c r="AH22" s="629"/>
      <c r="AI22" s="629"/>
      <c r="AJ22" s="629"/>
      <c r="AK22" s="629"/>
      <c r="AL22" s="630" t="s">
        <v>221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221</v>
      </c>
      <c r="BH22" s="626"/>
      <c r="BI22" s="626"/>
      <c r="BJ22" s="626"/>
      <c r="BK22" s="626"/>
      <c r="BL22" s="626"/>
      <c r="BM22" s="626"/>
      <c r="BN22" s="627"/>
      <c r="BO22" s="628" t="s">
        <v>221</v>
      </c>
      <c r="BP22" s="628"/>
      <c r="BQ22" s="628"/>
      <c r="BR22" s="628"/>
      <c r="BS22" s="634" t="s">
        <v>221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1387077</v>
      </c>
      <c r="S23" s="626"/>
      <c r="T23" s="626"/>
      <c r="U23" s="626"/>
      <c r="V23" s="626"/>
      <c r="W23" s="626"/>
      <c r="X23" s="626"/>
      <c r="Y23" s="627"/>
      <c r="Z23" s="628">
        <v>2.2999999999999998</v>
      </c>
      <c r="AA23" s="628"/>
      <c r="AB23" s="628"/>
      <c r="AC23" s="628"/>
      <c r="AD23" s="629">
        <v>48887</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509410</v>
      </c>
      <c r="BH23" s="626"/>
      <c r="BI23" s="626"/>
      <c r="BJ23" s="626"/>
      <c r="BK23" s="626"/>
      <c r="BL23" s="626"/>
      <c r="BM23" s="626"/>
      <c r="BN23" s="627"/>
      <c r="BO23" s="628">
        <v>3.2</v>
      </c>
      <c r="BP23" s="628"/>
      <c r="BQ23" s="628"/>
      <c r="BR23" s="628"/>
      <c r="BS23" s="634" t="s">
        <v>221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196341</v>
      </c>
      <c r="S24" s="626"/>
      <c r="T24" s="626"/>
      <c r="U24" s="626"/>
      <c r="V24" s="626"/>
      <c r="W24" s="626"/>
      <c r="X24" s="626"/>
      <c r="Y24" s="627"/>
      <c r="Z24" s="628">
        <v>0.3</v>
      </c>
      <c r="AA24" s="628"/>
      <c r="AB24" s="628"/>
      <c r="AC24" s="628"/>
      <c r="AD24" s="629" t="s">
        <v>221</v>
      </c>
      <c r="AE24" s="629"/>
      <c r="AF24" s="629"/>
      <c r="AG24" s="629"/>
      <c r="AH24" s="629"/>
      <c r="AI24" s="629"/>
      <c r="AJ24" s="629"/>
      <c r="AK24" s="629"/>
      <c r="AL24" s="630" t="s">
        <v>221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221</v>
      </c>
      <c r="BH24" s="626"/>
      <c r="BI24" s="626"/>
      <c r="BJ24" s="626"/>
      <c r="BK24" s="626"/>
      <c r="BL24" s="626"/>
      <c r="BM24" s="626"/>
      <c r="BN24" s="627"/>
      <c r="BO24" s="628" t="s">
        <v>221</v>
      </c>
      <c r="BP24" s="628"/>
      <c r="BQ24" s="628"/>
      <c r="BR24" s="628"/>
      <c r="BS24" s="634" t="s">
        <v>221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31222986</v>
      </c>
      <c r="CS24" s="615"/>
      <c r="CT24" s="615"/>
      <c r="CU24" s="615"/>
      <c r="CV24" s="615"/>
      <c r="CW24" s="615"/>
      <c r="CX24" s="615"/>
      <c r="CY24" s="616"/>
      <c r="CZ24" s="652">
        <v>53</v>
      </c>
      <c r="DA24" s="653"/>
      <c r="DB24" s="653"/>
      <c r="DC24" s="654"/>
      <c r="DD24" s="651">
        <v>20244160</v>
      </c>
      <c r="DE24" s="615"/>
      <c r="DF24" s="615"/>
      <c r="DG24" s="615"/>
      <c r="DH24" s="615"/>
      <c r="DI24" s="615"/>
      <c r="DJ24" s="615"/>
      <c r="DK24" s="616"/>
      <c r="DL24" s="651">
        <v>20081704</v>
      </c>
      <c r="DM24" s="615"/>
      <c r="DN24" s="615"/>
      <c r="DO24" s="615"/>
      <c r="DP24" s="615"/>
      <c r="DQ24" s="615"/>
      <c r="DR24" s="615"/>
      <c r="DS24" s="615"/>
      <c r="DT24" s="615"/>
      <c r="DU24" s="615"/>
      <c r="DV24" s="616"/>
      <c r="DW24" s="619">
        <v>58.1</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9072174</v>
      </c>
      <c r="S25" s="626"/>
      <c r="T25" s="626"/>
      <c r="U25" s="626"/>
      <c r="V25" s="626"/>
      <c r="W25" s="626"/>
      <c r="X25" s="626"/>
      <c r="Y25" s="627"/>
      <c r="Z25" s="628">
        <v>14.7</v>
      </c>
      <c r="AA25" s="628"/>
      <c r="AB25" s="628"/>
      <c r="AC25" s="628"/>
      <c r="AD25" s="629" t="s">
        <v>221</v>
      </c>
      <c r="AE25" s="629"/>
      <c r="AF25" s="629"/>
      <c r="AG25" s="629"/>
      <c r="AH25" s="629"/>
      <c r="AI25" s="629"/>
      <c r="AJ25" s="629"/>
      <c r="AK25" s="629"/>
      <c r="AL25" s="630" t="s">
        <v>221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221</v>
      </c>
      <c r="BH25" s="626"/>
      <c r="BI25" s="626"/>
      <c r="BJ25" s="626"/>
      <c r="BK25" s="626"/>
      <c r="BL25" s="626"/>
      <c r="BM25" s="626"/>
      <c r="BN25" s="627"/>
      <c r="BO25" s="628" t="s">
        <v>221</v>
      </c>
      <c r="BP25" s="628"/>
      <c r="BQ25" s="628"/>
      <c r="BR25" s="628"/>
      <c r="BS25" s="634" t="s">
        <v>221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8857645</v>
      </c>
      <c r="CS25" s="657"/>
      <c r="CT25" s="657"/>
      <c r="CU25" s="657"/>
      <c r="CV25" s="657"/>
      <c r="CW25" s="657"/>
      <c r="CX25" s="657"/>
      <c r="CY25" s="658"/>
      <c r="CZ25" s="659">
        <v>15</v>
      </c>
      <c r="DA25" s="660"/>
      <c r="DB25" s="660"/>
      <c r="DC25" s="661"/>
      <c r="DD25" s="634">
        <v>8219496</v>
      </c>
      <c r="DE25" s="657"/>
      <c r="DF25" s="657"/>
      <c r="DG25" s="657"/>
      <c r="DH25" s="657"/>
      <c r="DI25" s="657"/>
      <c r="DJ25" s="657"/>
      <c r="DK25" s="658"/>
      <c r="DL25" s="634">
        <v>8216324</v>
      </c>
      <c r="DM25" s="657"/>
      <c r="DN25" s="657"/>
      <c r="DO25" s="657"/>
      <c r="DP25" s="657"/>
      <c r="DQ25" s="657"/>
      <c r="DR25" s="657"/>
      <c r="DS25" s="657"/>
      <c r="DT25" s="657"/>
      <c r="DU25" s="657"/>
      <c r="DV25" s="658"/>
      <c r="DW25" s="630">
        <v>23.8</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2401</v>
      </c>
      <c r="S26" s="626"/>
      <c r="T26" s="626"/>
      <c r="U26" s="626"/>
      <c r="V26" s="626"/>
      <c r="W26" s="626"/>
      <c r="X26" s="626"/>
      <c r="Y26" s="627"/>
      <c r="Z26" s="628">
        <v>0</v>
      </c>
      <c r="AA26" s="628"/>
      <c r="AB26" s="628"/>
      <c r="AC26" s="628"/>
      <c r="AD26" s="629">
        <v>2401</v>
      </c>
      <c r="AE26" s="629"/>
      <c r="AF26" s="629"/>
      <c r="AG26" s="629"/>
      <c r="AH26" s="629"/>
      <c r="AI26" s="629"/>
      <c r="AJ26" s="629"/>
      <c r="AK26" s="629"/>
      <c r="AL26" s="630">
        <v>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221</v>
      </c>
      <c r="BH26" s="626"/>
      <c r="BI26" s="626"/>
      <c r="BJ26" s="626"/>
      <c r="BK26" s="626"/>
      <c r="BL26" s="626"/>
      <c r="BM26" s="626"/>
      <c r="BN26" s="627"/>
      <c r="BO26" s="628" t="s">
        <v>221</v>
      </c>
      <c r="BP26" s="628"/>
      <c r="BQ26" s="628"/>
      <c r="BR26" s="628"/>
      <c r="BS26" s="634" t="s">
        <v>221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6151542</v>
      </c>
      <c r="CS26" s="626"/>
      <c r="CT26" s="626"/>
      <c r="CU26" s="626"/>
      <c r="CV26" s="626"/>
      <c r="CW26" s="626"/>
      <c r="CX26" s="626"/>
      <c r="CY26" s="627"/>
      <c r="CZ26" s="659">
        <v>10.4</v>
      </c>
      <c r="DA26" s="660"/>
      <c r="DB26" s="660"/>
      <c r="DC26" s="661"/>
      <c r="DD26" s="634">
        <v>5589135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4369761</v>
      </c>
      <c r="S27" s="626"/>
      <c r="T27" s="626"/>
      <c r="U27" s="626"/>
      <c r="V27" s="626"/>
      <c r="W27" s="626"/>
      <c r="X27" s="626"/>
      <c r="Y27" s="627"/>
      <c r="Z27" s="628">
        <v>7.1</v>
      </c>
      <c r="AA27" s="628"/>
      <c r="AB27" s="628"/>
      <c r="AC27" s="628"/>
      <c r="AD27" s="629" t="s">
        <v>221</v>
      </c>
      <c r="AE27" s="629"/>
      <c r="AF27" s="629"/>
      <c r="AG27" s="629"/>
      <c r="AH27" s="629"/>
      <c r="AI27" s="629"/>
      <c r="AJ27" s="629"/>
      <c r="AK27" s="629"/>
      <c r="AL27" s="630" t="s">
        <v>221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15689014</v>
      </c>
      <c r="BH27" s="626"/>
      <c r="BI27" s="626"/>
      <c r="BJ27" s="626"/>
      <c r="BK27" s="626"/>
      <c r="BL27" s="626"/>
      <c r="BM27" s="626"/>
      <c r="BN27" s="627"/>
      <c r="BO27" s="628">
        <v>100</v>
      </c>
      <c r="BP27" s="628"/>
      <c r="BQ27" s="628"/>
      <c r="BR27" s="628"/>
      <c r="BS27" s="634">
        <v>243118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14721418</v>
      </c>
      <c r="CS27" s="657"/>
      <c r="CT27" s="657"/>
      <c r="CU27" s="657"/>
      <c r="CV27" s="657"/>
      <c r="CW27" s="657"/>
      <c r="CX27" s="657"/>
      <c r="CY27" s="658"/>
      <c r="CZ27" s="659">
        <v>25</v>
      </c>
      <c r="DA27" s="660"/>
      <c r="DB27" s="660"/>
      <c r="DC27" s="661"/>
      <c r="DD27" s="634">
        <v>4658219</v>
      </c>
      <c r="DE27" s="657"/>
      <c r="DF27" s="657"/>
      <c r="DG27" s="657"/>
      <c r="DH27" s="657"/>
      <c r="DI27" s="657"/>
      <c r="DJ27" s="657"/>
      <c r="DK27" s="658"/>
      <c r="DL27" s="634">
        <v>4500178</v>
      </c>
      <c r="DM27" s="657"/>
      <c r="DN27" s="657"/>
      <c r="DO27" s="657"/>
      <c r="DP27" s="657"/>
      <c r="DQ27" s="657"/>
      <c r="DR27" s="657"/>
      <c r="DS27" s="657"/>
      <c r="DT27" s="657"/>
      <c r="DU27" s="657"/>
      <c r="DV27" s="658"/>
      <c r="DW27" s="630">
        <v>13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241518</v>
      </c>
      <c r="S28" s="626"/>
      <c r="T28" s="626"/>
      <c r="U28" s="626"/>
      <c r="V28" s="626"/>
      <c r="W28" s="626"/>
      <c r="X28" s="626"/>
      <c r="Y28" s="627"/>
      <c r="Z28" s="628">
        <v>0.4</v>
      </c>
      <c r="AA28" s="628"/>
      <c r="AB28" s="628"/>
      <c r="AC28" s="628"/>
      <c r="AD28" s="629">
        <v>78260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7643923</v>
      </c>
      <c r="CS28" s="626"/>
      <c r="CT28" s="626"/>
      <c r="CU28" s="626"/>
      <c r="CV28" s="626"/>
      <c r="CW28" s="626"/>
      <c r="CX28" s="626"/>
      <c r="CY28" s="627"/>
      <c r="CZ28" s="659">
        <v>13</v>
      </c>
      <c r="DA28" s="660"/>
      <c r="DB28" s="660"/>
      <c r="DC28" s="661"/>
      <c r="DD28" s="634">
        <v>7366445</v>
      </c>
      <c r="DE28" s="626"/>
      <c r="DF28" s="626"/>
      <c r="DG28" s="626"/>
      <c r="DH28" s="626"/>
      <c r="DI28" s="626"/>
      <c r="DJ28" s="626"/>
      <c r="DK28" s="627"/>
      <c r="DL28" s="634">
        <v>7365202</v>
      </c>
      <c r="DM28" s="626"/>
      <c r="DN28" s="626"/>
      <c r="DO28" s="626"/>
      <c r="DP28" s="626"/>
      <c r="DQ28" s="626"/>
      <c r="DR28" s="626"/>
      <c r="DS28" s="626"/>
      <c r="DT28" s="626"/>
      <c r="DU28" s="626"/>
      <c r="DV28" s="627"/>
      <c r="DW28" s="630">
        <v>21.3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237279</v>
      </c>
      <c r="S29" s="626"/>
      <c r="T29" s="626"/>
      <c r="U29" s="626"/>
      <c r="V29" s="626"/>
      <c r="W29" s="626"/>
      <c r="X29" s="626"/>
      <c r="Y29" s="627"/>
      <c r="Z29" s="628">
        <v>0.4</v>
      </c>
      <c r="AA29" s="628"/>
      <c r="AB29" s="628"/>
      <c r="AC29" s="628"/>
      <c r="AD29" s="629" t="s">
        <v>221</v>
      </c>
      <c r="AE29" s="629"/>
      <c r="AF29" s="629"/>
      <c r="AG29" s="629"/>
      <c r="AH29" s="629"/>
      <c r="AI29" s="629"/>
      <c r="AJ29" s="629"/>
      <c r="AK29" s="629"/>
      <c r="AL29" s="630" t="s">
        <v>221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7643610</v>
      </c>
      <c r="CS29" s="657"/>
      <c r="CT29" s="657"/>
      <c r="CU29" s="657"/>
      <c r="CV29" s="657"/>
      <c r="CW29" s="657"/>
      <c r="CX29" s="657"/>
      <c r="CY29" s="658"/>
      <c r="CZ29" s="659">
        <v>13</v>
      </c>
      <c r="DA29" s="660"/>
      <c r="DB29" s="660"/>
      <c r="DC29" s="661"/>
      <c r="DD29" s="634">
        <v>7366132</v>
      </c>
      <c r="DE29" s="657"/>
      <c r="DF29" s="657"/>
      <c r="DG29" s="657"/>
      <c r="DH29" s="657"/>
      <c r="DI29" s="657"/>
      <c r="DJ29" s="657"/>
      <c r="DK29" s="658"/>
      <c r="DL29" s="634">
        <v>7364889</v>
      </c>
      <c r="DM29" s="657"/>
      <c r="DN29" s="657"/>
      <c r="DO29" s="657"/>
      <c r="DP29" s="657"/>
      <c r="DQ29" s="657"/>
      <c r="DR29" s="657"/>
      <c r="DS29" s="657"/>
      <c r="DT29" s="657"/>
      <c r="DU29" s="657"/>
      <c r="DV29" s="658"/>
      <c r="DW29" s="630">
        <v>21.3</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2023914</v>
      </c>
      <c r="S30" s="626"/>
      <c r="T30" s="626"/>
      <c r="U30" s="626"/>
      <c r="V30" s="626"/>
      <c r="W30" s="626"/>
      <c r="X30" s="626"/>
      <c r="Y30" s="627"/>
      <c r="Z30" s="628">
        <v>3.3</v>
      </c>
      <c r="AA30" s="628"/>
      <c r="AB30" s="628"/>
      <c r="AC30" s="628"/>
      <c r="AD30" s="629" t="s">
        <v>221</v>
      </c>
      <c r="AE30" s="629"/>
      <c r="AF30" s="629"/>
      <c r="AG30" s="629"/>
      <c r="AH30" s="629"/>
      <c r="AI30" s="629"/>
      <c r="AJ30" s="629"/>
      <c r="AK30" s="629"/>
      <c r="AL30" s="630" t="s">
        <v>221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98.8</v>
      </c>
      <c r="BH30" s="684"/>
      <c r="BI30" s="684"/>
      <c r="BJ30" s="684"/>
      <c r="BK30" s="684"/>
      <c r="BL30" s="684"/>
      <c r="BM30" s="620">
        <v>96</v>
      </c>
      <c r="BN30" s="684"/>
      <c r="BO30" s="684"/>
      <c r="BP30" s="684"/>
      <c r="BQ30" s="685"/>
      <c r="BR30" s="683">
        <v>98.8</v>
      </c>
      <c r="BS30" s="684"/>
      <c r="BT30" s="684"/>
      <c r="BU30" s="684"/>
      <c r="BV30" s="684"/>
      <c r="BW30" s="684"/>
      <c r="BX30" s="620">
        <v>95.5</v>
      </c>
      <c r="BY30" s="684"/>
      <c r="BZ30" s="684"/>
      <c r="CA30" s="684"/>
      <c r="CB30" s="685"/>
      <c r="CD30" s="688"/>
      <c r="CE30" s="689"/>
      <c r="CF30" s="639" t="s">
        <v>292</v>
      </c>
      <c r="CG30" s="640"/>
      <c r="CH30" s="640"/>
      <c r="CI30" s="640"/>
      <c r="CJ30" s="640"/>
      <c r="CK30" s="640"/>
      <c r="CL30" s="640"/>
      <c r="CM30" s="640"/>
      <c r="CN30" s="640"/>
      <c r="CO30" s="640"/>
      <c r="CP30" s="640"/>
      <c r="CQ30" s="641"/>
      <c r="CR30" s="625">
        <v>7032666</v>
      </c>
      <c r="CS30" s="626"/>
      <c r="CT30" s="626"/>
      <c r="CU30" s="626"/>
      <c r="CV30" s="626"/>
      <c r="CW30" s="626"/>
      <c r="CX30" s="626"/>
      <c r="CY30" s="627"/>
      <c r="CZ30" s="659">
        <v>11.9</v>
      </c>
      <c r="DA30" s="660"/>
      <c r="DB30" s="660"/>
      <c r="DC30" s="661"/>
      <c r="DD30" s="634">
        <v>6782056</v>
      </c>
      <c r="DE30" s="626"/>
      <c r="DF30" s="626"/>
      <c r="DG30" s="626"/>
      <c r="DH30" s="626"/>
      <c r="DI30" s="626"/>
      <c r="DJ30" s="626"/>
      <c r="DK30" s="627"/>
      <c r="DL30" s="634">
        <v>6780813</v>
      </c>
      <c r="DM30" s="626"/>
      <c r="DN30" s="626"/>
      <c r="DO30" s="626"/>
      <c r="DP30" s="626"/>
      <c r="DQ30" s="626"/>
      <c r="DR30" s="626"/>
      <c r="DS30" s="626"/>
      <c r="DT30" s="626"/>
      <c r="DU30" s="626"/>
      <c r="DV30" s="627"/>
      <c r="DW30" s="630">
        <v>19.600000000000001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2829503</v>
      </c>
      <c r="S31" s="626"/>
      <c r="T31" s="626"/>
      <c r="U31" s="626"/>
      <c r="V31" s="626"/>
      <c r="W31" s="626"/>
      <c r="X31" s="626"/>
      <c r="Y31" s="627"/>
      <c r="Z31" s="628">
        <v>4.5999999999999996</v>
      </c>
      <c r="AA31" s="628"/>
      <c r="AB31" s="628"/>
      <c r="AC31" s="628"/>
      <c r="AD31" s="629" t="s">
        <v>221</v>
      </c>
      <c r="AE31" s="629"/>
      <c r="AF31" s="629"/>
      <c r="AG31" s="629"/>
      <c r="AH31" s="629"/>
      <c r="AI31" s="629"/>
      <c r="AJ31" s="629"/>
      <c r="AK31" s="629"/>
      <c r="AL31" s="630" t="s">
        <v>221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99.2</v>
      </c>
      <c r="BH31" s="657"/>
      <c r="BI31" s="657"/>
      <c r="BJ31" s="657"/>
      <c r="BK31" s="657"/>
      <c r="BL31" s="657"/>
      <c r="BM31" s="631">
        <v>97.4</v>
      </c>
      <c r="BN31" s="681"/>
      <c r="BO31" s="681"/>
      <c r="BP31" s="681"/>
      <c r="BQ31" s="682"/>
      <c r="BR31" s="680">
        <v>99.1</v>
      </c>
      <c r="BS31" s="657"/>
      <c r="BT31" s="657"/>
      <c r="BU31" s="657"/>
      <c r="BV31" s="657"/>
      <c r="BW31" s="657"/>
      <c r="BX31" s="631">
        <v>96.8</v>
      </c>
      <c r="BY31" s="681"/>
      <c r="BZ31" s="681"/>
      <c r="CA31" s="681"/>
      <c r="CB31" s="682"/>
      <c r="CD31" s="688"/>
      <c r="CE31" s="689"/>
      <c r="CF31" s="639" t="s">
        <v>296</v>
      </c>
      <c r="CG31" s="640"/>
      <c r="CH31" s="640"/>
      <c r="CI31" s="640"/>
      <c r="CJ31" s="640"/>
      <c r="CK31" s="640"/>
      <c r="CL31" s="640"/>
      <c r="CM31" s="640"/>
      <c r="CN31" s="640"/>
      <c r="CO31" s="640"/>
      <c r="CP31" s="640"/>
      <c r="CQ31" s="641"/>
      <c r="CR31" s="625">
        <v>610944</v>
      </c>
      <c r="CS31" s="657"/>
      <c r="CT31" s="657"/>
      <c r="CU31" s="657"/>
      <c r="CV31" s="657"/>
      <c r="CW31" s="657"/>
      <c r="CX31" s="657"/>
      <c r="CY31" s="658"/>
      <c r="CZ31" s="659">
        <v>1</v>
      </c>
      <c r="DA31" s="660"/>
      <c r="DB31" s="660"/>
      <c r="DC31" s="661"/>
      <c r="DD31" s="634">
        <v>584076</v>
      </c>
      <c r="DE31" s="657"/>
      <c r="DF31" s="657"/>
      <c r="DG31" s="657"/>
      <c r="DH31" s="657"/>
      <c r="DI31" s="657"/>
      <c r="DJ31" s="657"/>
      <c r="DK31" s="658"/>
      <c r="DL31" s="634">
        <v>584076</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721831</v>
      </c>
      <c r="S32" s="626"/>
      <c r="T32" s="626"/>
      <c r="U32" s="626"/>
      <c r="V32" s="626"/>
      <c r="W32" s="626"/>
      <c r="X32" s="626"/>
      <c r="Y32" s="627"/>
      <c r="Z32" s="628">
        <v>1.2</v>
      </c>
      <c r="AA32" s="628"/>
      <c r="AB32" s="628"/>
      <c r="AC32" s="628"/>
      <c r="AD32" s="629">
        <v>2837</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98.4</v>
      </c>
      <c r="BH32" s="693"/>
      <c r="BI32" s="693"/>
      <c r="BJ32" s="693"/>
      <c r="BK32" s="693"/>
      <c r="BL32" s="693"/>
      <c r="BM32" s="694">
        <v>94.5</v>
      </c>
      <c r="BN32" s="693"/>
      <c r="BO32" s="693"/>
      <c r="BP32" s="693"/>
      <c r="BQ32" s="695"/>
      <c r="BR32" s="692">
        <v>98.3</v>
      </c>
      <c r="BS32" s="693"/>
      <c r="BT32" s="693"/>
      <c r="BU32" s="693"/>
      <c r="BV32" s="693"/>
      <c r="BW32" s="693"/>
      <c r="BX32" s="694">
        <v>93.9</v>
      </c>
      <c r="BY32" s="693"/>
      <c r="BZ32" s="693"/>
      <c r="CA32" s="693"/>
      <c r="CB32" s="695"/>
      <c r="CD32" s="690"/>
      <c r="CE32" s="691"/>
      <c r="CF32" s="639" t="s">
        <v>299</v>
      </c>
      <c r="CG32" s="640"/>
      <c r="CH32" s="640"/>
      <c r="CI32" s="640"/>
      <c r="CJ32" s="640"/>
      <c r="CK32" s="640"/>
      <c r="CL32" s="640"/>
      <c r="CM32" s="640"/>
      <c r="CN32" s="640"/>
      <c r="CO32" s="640"/>
      <c r="CP32" s="640"/>
      <c r="CQ32" s="641"/>
      <c r="CR32" s="625">
        <v>313</v>
      </c>
      <c r="CS32" s="626"/>
      <c r="CT32" s="626"/>
      <c r="CU32" s="626"/>
      <c r="CV32" s="626"/>
      <c r="CW32" s="626"/>
      <c r="CX32" s="626"/>
      <c r="CY32" s="627"/>
      <c r="CZ32" s="659">
        <v>0</v>
      </c>
      <c r="DA32" s="660"/>
      <c r="DB32" s="660"/>
      <c r="DC32" s="661"/>
      <c r="DD32" s="634">
        <v>313</v>
      </c>
      <c r="DE32" s="626"/>
      <c r="DF32" s="626"/>
      <c r="DG32" s="626"/>
      <c r="DH32" s="626"/>
      <c r="DI32" s="626"/>
      <c r="DJ32" s="626"/>
      <c r="DK32" s="627"/>
      <c r="DL32" s="634">
        <v>313</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5352700</v>
      </c>
      <c r="S33" s="626"/>
      <c r="T33" s="626"/>
      <c r="U33" s="626"/>
      <c r="V33" s="626"/>
      <c r="W33" s="626"/>
      <c r="X33" s="626"/>
      <c r="Y33" s="627"/>
      <c r="Z33" s="628">
        <v>8.6999999999999993</v>
      </c>
      <c r="AA33" s="628"/>
      <c r="AB33" s="628"/>
      <c r="AC33" s="628"/>
      <c r="AD33" s="629" t="s">
        <v>221</v>
      </c>
      <c r="AE33" s="629"/>
      <c r="AF33" s="629"/>
      <c r="AG33" s="629"/>
      <c r="AH33" s="629"/>
      <c r="AI33" s="629"/>
      <c r="AJ33" s="629"/>
      <c r="AK33" s="629"/>
      <c r="AL33" s="630" t="s">
        <v>221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17067488</v>
      </c>
      <c r="CS33" s="657"/>
      <c r="CT33" s="657"/>
      <c r="CU33" s="657"/>
      <c r="CV33" s="657"/>
      <c r="CW33" s="657"/>
      <c r="CX33" s="657"/>
      <c r="CY33" s="658"/>
      <c r="CZ33" s="659">
        <v>29</v>
      </c>
      <c r="DA33" s="660"/>
      <c r="DB33" s="660"/>
      <c r="DC33" s="661"/>
      <c r="DD33" s="634">
        <v>13866676</v>
      </c>
      <c r="DE33" s="657"/>
      <c r="DF33" s="657"/>
      <c r="DG33" s="657"/>
      <c r="DH33" s="657"/>
      <c r="DI33" s="657"/>
      <c r="DJ33" s="657"/>
      <c r="DK33" s="658"/>
      <c r="DL33" s="634">
        <v>10051500</v>
      </c>
      <c r="DM33" s="657"/>
      <c r="DN33" s="657"/>
      <c r="DO33" s="657"/>
      <c r="DP33" s="657"/>
      <c r="DQ33" s="657"/>
      <c r="DR33" s="657"/>
      <c r="DS33" s="657"/>
      <c r="DT33" s="657"/>
      <c r="DU33" s="657"/>
      <c r="DV33" s="658"/>
      <c r="DW33" s="630">
        <v>29.1</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221</v>
      </c>
      <c r="S34" s="626"/>
      <c r="T34" s="626"/>
      <c r="U34" s="626"/>
      <c r="V34" s="626"/>
      <c r="W34" s="626"/>
      <c r="X34" s="626"/>
      <c r="Y34" s="627"/>
      <c r="Z34" s="628" t="s">
        <v>221</v>
      </c>
      <c r="AA34" s="628"/>
      <c r="AB34" s="628"/>
      <c r="AC34" s="628"/>
      <c r="AD34" s="629" t="s">
        <v>221</v>
      </c>
      <c r="AE34" s="629"/>
      <c r="AF34" s="629"/>
      <c r="AG34" s="629"/>
      <c r="AH34" s="629"/>
      <c r="AI34" s="629"/>
      <c r="AJ34" s="629"/>
      <c r="AK34" s="629"/>
      <c r="AL34" s="630" t="s">
        <v>221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6106867</v>
      </c>
      <c r="CS34" s="626"/>
      <c r="CT34" s="626"/>
      <c r="CU34" s="626"/>
      <c r="CV34" s="626"/>
      <c r="CW34" s="626"/>
      <c r="CX34" s="626"/>
      <c r="CY34" s="627"/>
      <c r="CZ34" s="659">
        <v>10.4</v>
      </c>
      <c r="DA34" s="660"/>
      <c r="DB34" s="660"/>
      <c r="DC34" s="661"/>
      <c r="DD34" s="634">
        <v>5105862</v>
      </c>
      <c r="DE34" s="626"/>
      <c r="DF34" s="626"/>
      <c r="DG34" s="626"/>
      <c r="DH34" s="626"/>
      <c r="DI34" s="626"/>
      <c r="DJ34" s="626"/>
      <c r="DK34" s="627"/>
      <c r="DL34" s="634">
        <v>4666624</v>
      </c>
      <c r="DM34" s="626"/>
      <c r="DN34" s="626"/>
      <c r="DO34" s="626"/>
      <c r="DP34" s="626"/>
      <c r="DQ34" s="626"/>
      <c r="DR34" s="626"/>
      <c r="DS34" s="626"/>
      <c r="DT34" s="626"/>
      <c r="DU34" s="626"/>
      <c r="DV34" s="627"/>
      <c r="DW34" s="630">
        <v>13.5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1808000</v>
      </c>
      <c r="S35" s="626"/>
      <c r="T35" s="626"/>
      <c r="U35" s="626"/>
      <c r="V35" s="626"/>
      <c r="W35" s="626"/>
      <c r="X35" s="626"/>
      <c r="Y35" s="627"/>
      <c r="Z35" s="628">
        <v>2.9</v>
      </c>
      <c r="AA35" s="628"/>
      <c r="AB35" s="628"/>
      <c r="AC35" s="628"/>
      <c r="AD35" s="629" t="s">
        <v>221</v>
      </c>
      <c r="AE35" s="629"/>
      <c r="AF35" s="629"/>
      <c r="AG35" s="629"/>
      <c r="AH35" s="629"/>
      <c r="AI35" s="629"/>
      <c r="AJ35" s="629"/>
      <c r="AK35" s="629"/>
      <c r="AL35" s="630" t="s">
        <v>221</v>
      </c>
      <c r="AM35" s="631"/>
      <c r="AN35" s="631"/>
      <c r="AO35" s="632"/>
      <c r="AP35" s="188"/>
      <c r="AQ35" s="636" t="s">
        <v>307</v>
      </c>
      <c r="AR35" s="637"/>
      <c r="AS35" s="637"/>
      <c r="AT35" s="637"/>
      <c r="AU35" s="637"/>
      <c r="AV35" s="637"/>
      <c r="AW35" s="637"/>
      <c r="AX35" s="637"/>
      <c r="AY35" s="638"/>
      <c r="AZ35" s="614">
        <v>5737802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-472567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473856</v>
      </c>
      <c r="CS35" s="657"/>
      <c r="CT35" s="657"/>
      <c r="CU35" s="657"/>
      <c r="CV35" s="657"/>
      <c r="CW35" s="657"/>
      <c r="CX35" s="657"/>
      <c r="CY35" s="658"/>
      <c r="CZ35" s="659">
        <v>0.8</v>
      </c>
      <c r="DA35" s="660"/>
      <c r="DB35" s="660"/>
      <c r="DC35" s="661"/>
      <c r="DD35" s="634">
        <v>353157</v>
      </c>
      <c r="DE35" s="657"/>
      <c r="DF35" s="657"/>
      <c r="DG35" s="657"/>
      <c r="DH35" s="657"/>
      <c r="DI35" s="657"/>
      <c r="DJ35" s="657"/>
      <c r="DK35" s="658"/>
      <c r="DL35" s="634">
        <v>348740</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61514655</v>
      </c>
      <c r="S36" s="698"/>
      <c r="T36" s="698"/>
      <c r="U36" s="698"/>
      <c r="V36" s="698"/>
      <c r="W36" s="698"/>
      <c r="X36" s="698"/>
      <c r="Y36" s="699"/>
      <c r="Z36" s="700">
        <v>100</v>
      </c>
      <c r="AA36" s="700"/>
      <c r="AB36" s="700"/>
      <c r="AC36" s="700"/>
      <c r="AD36" s="701">
        <v>32727795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682157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-725087</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2766492</v>
      </c>
      <c r="CS36" s="626"/>
      <c r="CT36" s="626"/>
      <c r="CU36" s="626"/>
      <c r="CV36" s="626"/>
      <c r="CW36" s="626"/>
      <c r="CX36" s="626"/>
      <c r="CY36" s="627"/>
      <c r="CZ36" s="659">
        <v>4.7</v>
      </c>
      <c r="DA36" s="660"/>
      <c r="DB36" s="660"/>
      <c r="DC36" s="661"/>
      <c r="DD36" s="634">
        <v>1948468</v>
      </c>
      <c r="DE36" s="626"/>
      <c r="DF36" s="626"/>
      <c r="DG36" s="626"/>
      <c r="DH36" s="626"/>
      <c r="DI36" s="626"/>
      <c r="DJ36" s="626"/>
      <c r="DK36" s="627"/>
      <c r="DL36" s="634">
        <v>1062827</v>
      </c>
      <c r="DM36" s="626"/>
      <c r="DN36" s="626"/>
      <c r="DO36" s="626"/>
      <c r="DP36" s="626"/>
      <c r="DQ36" s="626"/>
      <c r="DR36" s="626"/>
      <c r="DS36" s="626"/>
      <c r="DT36" s="626"/>
      <c r="DU36" s="626"/>
      <c r="DV36" s="627"/>
      <c r="DW36" s="630">
        <v>3.1</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195551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17356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235968</v>
      </c>
      <c r="CS37" s="657"/>
      <c r="CT37" s="657"/>
      <c r="CU37" s="657"/>
      <c r="CV37" s="657"/>
      <c r="CW37" s="657"/>
      <c r="CX37" s="657"/>
      <c r="CY37" s="658"/>
      <c r="CZ37" s="659">
        <v>0.4</v>
      </c>
      <c r="DA37" s="660"/>
      <c r="DB37" s="660"/>
      <c r="DC37" s="661"/>
      <c r="DD37" s="634">
        <v>184068</v>
      </c>
      <c r="DE37" s="657"/>
      <c r="DF37" s="657"/>
      <c r="DG37" s="657"/>
      <c r="DH37" s="657"/>
      <c r="DI37" s="657"/>
      <c r="DJ37" s="657"/>
      <c r="DK37" s="658"/>
      <c r="DL37" s="634">
        <v>183992</v>
      </c>
      <c r="DM37" s="657"/>
      <c r="DN37" s="657"/>
      <c r="DO37" s="657"/>
      <c r="DP37" s="657"/>
      <c r="DQ37" s="657"/>
      <c r="DR37" s="657"/>
      <c r="DS37" s="657"/>
      <c r="DT37" s="657"/>
      <c r="DU37" s="657"/>
      <c r="DV37" s="658"/>
      <c r="DW37" s="630">
        <v>0.5</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71472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27825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5423796</v>
      </c>
      <c r="CS38" s="626"/>
      <c r="CT38" s="626"/>
      <c r="CU38" s="626"/>
      <c r="CV38" s="626"/>
      <c r="CW38" s="626"/>
      <c r="CX38" s="626"/>
      <c r="CY38" s="627"/>
      <c r="CZ38" s="659">
        <v>9.1999999999999993</v>
      </c>
      <c r="DA38" s="660"/>
      <c r="DB38" s="660"/>
      <c r="DC38" s="661"/>
      <c r="DD38" s="634">
        <v>4503938</v>
      </c>
      <c r="DE38" s="626"/>
      <c r="DF38" s="626"/>
      <c r="DG38" s="626"/>
      <c r="DH38" s="626"/>
      <c r="DI38" s="626"/>
      <c r="DJ38" s="626"/>
      <c r="DK38" s="627"/>
      <c r="DL38" s="634">
        <v>3973309</v>
      </c>
      <c r="DM38" s="626"/>
      <c r="DN38" s="626"/>
      <c r="DO38" s="626"/>
      <c r="DP38" s="626"/>
      <c r="DQ38" s="626"/>
      <c r="DR38" s="626"/>
      <c r="DS38" s="626"/>
      <c r="DT38" s="626"/>
      <c r="DU38" s="626"/>
      <c r="DV38" s="627"/>
      <c r="DW38" s="630">
        <v>11.5</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38523</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78</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2184531</v>
      </c>
      <c r="CS39" s="657"/>
      <c r="CT39" s="657"/>
      <c r="CU39" s="657"/>
      <c r="CV39" s="657"/>
      <c r="CW39" s="657"/>
      <c r="CX39" s="657"/>
      <c r="CY39" s="658"/>
      <c r="CZ39" s="659">
        <v>3.7</v>
      </c>
      <c r="DA39" s="660"/>
      <c r="DB39" s="660"/>
      <c r="DC39" s="661"/>
      <c r="DD39" s="634">
        <v>1901629</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1259302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163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111946</v>
      </c>
      <c r="CS40" s="626"/>
      <c r="CT40" s="626"/>
      <c r="CU40" s="626"/>
      <c r="CV40" s="626"/>
      <c r="CW40" s="626"/>
      <c r="CX40" s="626"/>
      <c r="CY40" s="627"/>
      <c r="CZ40" s="659">
        <v>0.2</v>
      </c>
      <c r="DA40" s="660"/>
      <c r="DB40" s="660"/>
      <c r="DC40" s="661"/>
      <c r="DD40" s="634">
        <v>53622</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3490797</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386</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10659859</v>
      </c>
      <c r="CS42" s="626"/>
      <c r="CT42" s="626"/>
      <c r="CU42" s="626"/>
      <c r="CV42" s="626"/>
      <c r="CW42" s="626"/>
      <c r="CX42" s="626"/>
      <c r="CY42" s="627"/>
      <c r="CZ42" s="659">
        <v>18.100000000000001</v>
      </c>
      <c r="DA42" s="708"/>
      <c r="DB42" s="708"/>
      <c r="DC42" s="709"/>
      <c r="DD42" s="634">
        <v>3893474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521572</v>
      </c>
      <c r="CS43" s="657"/>
      <c r="CT43" s="657"/>
      <c r="CU43" s="657"/>
      <c r="CV43" s="657"/>
      <c r="CW43" s="657"/>
      <c r="CX43" s="657"/>
      <c r="CY43" s="658"/>
      <c r="CZ43" s="659">
        <v>0.9</v>
      </c>
      <c r="DA43" s="660"/>
      <c r="DB43" s="660"/>
      <c r="DC43" s="661"/>
      <c r="DD43" s="634">
        <v>521572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9412184</v>
      </c>
      <c r="CS44" s="626"/>
      <c r="CT44" s="626"/>
      <c r="CU44" s="626"/>
      <c r="CV44" s="626"/>
      <c r="CW44" s="626"/>
      <c r="CX44" s="626"/>
      <c r="CY44" s="627"/>
      <c r="CZ44" s="659">
        <v>16</v>
      </c>
      <c r="DA44" s="708"/>
      <c r="DB44" s="708"/>
      <c r="DC44" s="709"/>
      <c r="DD44" s="634">
        <v>3182133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2092304</v>
      </c>
      <c r="CS45" s="657"/>
      <c r="CT45" s="657"/>
      <c r="CU45" s="657"/>
      <c r="CV45" s="657"/>
      <c r="CW45" s="657"/>
      <c r="CX45" s="657"/>
      <c r="CY45" s="658"/>
      <c r="CZ45" s="659">
        <v>3.5</v>
      </c>
      <c r="DA45" s="660"/>
      <c r="DB45" s="660"/>
      <c r="DC45" s="661"/>
      <c r="DD45" s="634">
        <v>327948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7124854</v>
      </c>
      <c r="CS46" s="626"/>
      <c r="CT46" s="626"/>
      <c r="CU46" s="626"/>
      <c r="CV46" s="626"/>
      <c r="CW46" s="626"/>
      <c r="CX46" s="626"/>
      <c r="CY46" s="627"/>
      <c r="CZ46" s="659">
        <v>12.1</v>
      </c>
      <c r="DA46" s="708"/>
      <c r="DB46" s="708"/>
      <c r="DC46" s="709"/>
      <c r="DD46" s="634">
        <v>2669259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1247675</v>
      </c>
      <c r="CS47" s="657"/>
      <c r="CT47" s="657"/>
      <c r="CU47" s="657"/>
      <c r="CV47" s="657"/>
      <c r="CW47" s="657"/>
      <c r="CX47" s="657"/>
      <c r="CY47" s="658"/>
      <c r="CZ47" s="659">
        <v>2.1</v>
      </c>
      <c r="DA47" s="660"/>
      <c r="DB47" s="660"/>
      <c r="DC47" s="661"/>
      <c r="DD47" s="634">
        <v>711341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221</v>
      </c>
      <c r="CS48" s="626"/>
      <c r="CT48" s="626"/>
      <c r="CU48" s="626"/>
      <c r="CV48" s="626"/>
      <c r="CW48" s="626"/>
      <c r="CX48" s="626"/>
      <c r="CY48" s="627"/>
      <c r="CZ48" s="659" t="s">
        <v>221</v>
      </c>
      <c r="DA48" s="708"/>
      <c r="DB48" s="708"/>
      <c r="DC48" s="709"/>
      <c r="DD48" s="634" t="s">
        <v>221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58950333</v>
      </c>
      <c r="CS49" s="693"/>
      <c r="CT49" s="693"/>
      <c r="CU49" s="693"/>
      <c r="CV49" s="693"/>
      <c r="CW49" s="693"/>
      <c r="CX49" s="693"/>
      <c r="CY49" s="720"/>
      <c r="CZ49" s="721">
        <v>100</v>
      </c>
      <c r="DA49" s="722"/>
      <c r="DB49" s="722"/>
      <c r="DC49" s="723"/>
      <c r="DD49" s="724">
        <v>38004310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61515</v>
      </c>
      <c r="R7" s="755"/>
      <c r="S7" s="755"/>
      <c r="T7" s="755"/>
      <c r="U7" s="755"/>
      <c r="V7" s="755">
        <v>58950</v>
      </c>
      <c r="W7" s="755"/>
      <c r="X7" s="755"/>
      <c r="Y7" s="755"/>
      <c r="Z7" s="755"/>
      <c r="AA7" s="755">
        <v>2564</v>
      </c>
      <c r="AB7" s="755"/>
      <c r="AC7" s="755"/>
      <c r="AD7" s="755"/>
      <c r="AE7" s="756"/>
      <c r="AF7" s="757">
        <v>2075</v>
      </c>
      <c r="AG7" s="758"/>
      <c r="AH7" s="758"/>
      <c r="AI7" s="758"/>
      <c r="AJ7" s="759"/>
      <c r="AK7" s="794">
        <v>2019</v>
      </c>
      <c r="AL7" s="795"/>
      <c r="AM7" s="795"/>
      <c r="AN7" s="795"/>
      <c r="AO7" s="795"/>
      <c r="AP7" s="795">
        <v>60543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-7</v>
      </c>
      <c r="CI7" s="792"/>
      <c r="CJ7" s="792"/>
      <c r="CK7" s="792"/>
      <c r="CL7" s="793"/>
      <c r="CM7" s="791">
        <v>660</v>
      </c>
      <c r="CN7" s="792"/>
      <c r="CO7" s="792"/>
      <c r="CP7" s="792"/>
      <c r="CQ7" s="793"/>
      <c r="CR7" s="791">
        <v>10</v>
      </c>
      <c r="CS7" s="792"/>
      <c r="CT7" s="792"/>
      <c r="CU7" s="792"/>
      <c r="CV7" s="793"/>
      <c r="CW7" s="791" t="s">
        <v>480</v>
      </c>
      <c r="CX7" s="792"/>
      <c r="CY7" s="792"/>
      <c r="CZ7" s="792"/>
      <c r="DA7" s="793"/>
      <c r="DB7" s="791">
        <v>405</v>
      </c>
      <c r="DC7" s="792"/>
      <c r="DD7" s="792"/>
      <c r="DE7" s="792"/>
      <c r="DF7" s="793"/>
      <c r="DG7" s="791" t="s">
        <v>549</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-3</v>
      </c>
      <c r="CI8" s="802"/>
      <c r="CJ8" s="802"/>
      <c r="CK8" s="802"/>
      <c r="CL8" s="803"/>
      <c r="CM8" s="801">
        <v>71</v>
      </c>
      <c r="CN8" s="802"/>
      <c r="CO8" s="802"/>
      <c r="CP8" s="802"/>
      <c r="CQ8" s="803"/>
      <c r="CR8" s="801">
        <v>50</v>
      </c>
      <c r="CS8" s="802"/>
      <c r="CT8" s="802"/>
      <c r="CU8" s="802"/>
      <c r="CV8" s="803"/>
      <c r="CW8" s="801">
        <v>51</v>
      </c>
      <c r="CX8" s="802"/>
      <c r="CY8" s="802"/>
      <c r="CZ8" s="802"/>
      <c r="DA8" s="803"/>
      <c r="DB8" s="801" t="s">
        <v>549</v>
      </c>
      <c r="DC8" s="802"/>
      <c r="DD8" s="802"/>
      <c r="DE8" s="802"/>
      <c r="DF8" s="803"/>
      <c r="DG8" s="801" t="s">
        <v>549</v>
      </c>
      <c r="DH8" s="802"/>
      <c r="DI8" s="802"/>
      <c r="DJ8" s="802"/>
      <c r="DK8" s="803"/>
      <c r="DL8" s="801" t="s">
        <v>549</v>
      </c>
      <c r="DM8" s="802"/>
      <c r="DN8" s="802"/>
      <c r="DO8" s="802"/>
      <c r="DP8" s="803"/>
      <c r="DQ8" s="801" t="s">
        <v>549</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6</v>
      </c>
      <c r="CI9" s="802"/>
      <c r="CJ9" s="802"/>
      <c r="CK9" s="802"/>
      <c r="CL9" s="803"/>
      <c r="CM9" s="801">
        <v>82</v>
      </c>
      <c r="CN9" s="802"/>
      <c r="CO9" s="802"/>
      <c r="CP9" s="802"/>
      <c r="CQ9" s="803"/>
      <c r="CR9" s="801">
        <v>118</v>
      </c>
      <c r="CS9" s="802"/>
      <c r="CT9" s="802"/>
      <c r="CU9" s="802"/>
      <c r="CV9" s="803"/>
      <c r="CW9" s="801" t="s">
        <v>549</v>
      </c>
      <c r="CX9" s="802"/>
      <c r="CY9" s="802"/>
      <c r="CZ9" s="802"/>
      <c r="DA9" s="803"/>
      <c r="DB9" s="801" t="s">
        <v>549</v>
      </c>
      <c r="DC9" s="802"/>
      <c r="DD9" s="802"/>
      <c r="DE9" s="802"/>
      <c r="DF9" s="803"/>
      <c r="DG9" s="801" t="s">
        <v>549</v>
      </c>
      <c r="DH9" s="802"/>
      <c r="DI9" s="802"/>
      <c r="DJ9" s="802"/>
      <c r="DK9" s="803"/>
      <c r="DL9" s="801" t="s">
        <v>549</v>
      </c>
      <c r="DM9" s="802"/>
      <c r="DN9" s="802"/>
      <c r="DO9" s="802"/>
      <c r="DP9" s="803"/>
      <c r="DQ9" s="801" t="s">
        <v>549</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61515</v>
      </c>
      <c r="R23" s="814"/>
      <c r="S23" s="814"/>
      <c r="T23" s="814"/>
      <c r="U23" s="814"/>
      <c r="V23" s="814">
        <v>58950</v>
      </c>
      <c r="W23" s="814"/>
      <c r="X23" s="814"/>
      <c r="Y23" s="814"/>
      <c r="Z23" s="814"/>
      <c r="AA23" s="814">
        <v>2564</v>
      </c>
      <c r="AB23" s="814"/>
      <c r="AC23" s="814"/>
      <c r="AD23" s="814"/>
      <c r="AE23" s="815"/>
      <c r="AF23" s="816">
        <v>2075</v>
      </c>
      <c r="AG23" s="814"/>
      <c r="AH23" s="814"/>
      <c r="AI23" s="814"/>
      <c r="AJ23" s="817"/>
      <c r="AK23" s="818"/>
      <c r="AL23" s="819"/>
      <c r="AM23" s="819"/>
      <c r="AN23" s="819"/>
      <c r="AO23" s="819"/>
      <c r="AP23" s="814">
        <v>60543</v>
      </c>
      <c r="AQ23" s="814"/>
      <c r="AR23" s="814"/>
      <c r="AS23" s="814"/>
      <c r="AT23" s="814"/>
      <c r="AU23" s="820"/>
      <c r="AV23" s="820"/>
      <c r="AW23" s="820"/>
      <c r="AX23" s="820"/>
      <c r="AY23" s="821"/>
      <c r="AZ23" s="829" t="s">
        <v>221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17547</v>
      </c>
      <c r="R28" s="843"/>
      <c r="S28" s="843"/>
      <c r="T28" s="843"/>
      <c r="U28" s="843"/>
      <c r="V28" s="843">
        <v>18019</v>
      </c>
      <c r="W28" s="843"/>
      <c r="X28" s="843"/>
      <c r="Y28" s="843"/>
      <c r="Z28" s="843"/>
      <c r="AA28" s="843">
        <v>-473</v>
      </c>
      <c r="AB28" s="843"/>
      <c r="AC28" s="843"/>
      <c r="AD28" s="843"/>
      <c r="AE28" s="844"/>
      <c r="AF28" s="845">
        <v>-473</v>
      </c>
      <c r="AG28" s="843"/>
      <c r="AH28" s="843"/>
      <c r="AI28" s="843"/>
      <c r="AJ28" s="846"/>
      <c r="AK28" s="847">
        <v>1259</v>
      </c>
      <c r="AL28" s="838"/>
      <c r="AM28" s="838"/>
      <c r="AN28" s="838"/>
      <c r="AO28" s="838"/>
      <c r="AP28" s="838" t="s">
        <v>480</v>
      </c>
      <c r="AQ28" s="838"/>
      <c r="AR28" s="838"/>
      <c r="AS28" s="838"/>
      <c r="AT28" s="838"/>
      <c r="AU28" s="838" t="s">
        <v>480</v>
      </c>
      <c r="AV28" s="838"/>
      <c r="AW28" s="838"/>
      <c r="AX28" s="838"/>
      <c r="AY28" s="838"/>
      <c r="AZ28" s="839" t="s">
        <v>480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10482</v>
      </c>
      <c r="R29" s="779"/>
      <c r="S29" s="779"/>
      <c r="T29" s="779"/>
      <c r="U29" s="779"/>
      <c r="V29" s="779">
        <v>10248</v>
      </c>
      <c r="W29" s="779"/>
      <c r="X29" s="779"/>
      <c r="Y29" s="779"/>
      <c r="Z29" s="779"/>
      <c r="AA29" s="779">
        <v>234</v>
      </c>
      <c r="AB29" s="779"/>
      <c r="AC29" s="779"/>
      <c r="AD29" s="779"/>
      <c r="AE29" s="780"/>
      <c r="AF29" s="781">
        <v>234</v>
      </c>
      <c r="AG29" s="782"/>
      <c r="AH29" s="782"/>
      <c r="AI29" s="782"/>
      <c r="AJ29" s="783"/>
      <c r="AK29" s="850">
        <v>1557</v>
      </c>
      <c r="AL29" s="851"/>
      <c r="AM29" s="851"/>
      <c r="AN29" s="851"/>
      <c r="AO29" s="851"/>
      <c r="AP29" s="851" t="s">
        <v>480</v>
      </c>
      <c r="AQ29" s="851"/>
      <c r="AR29" s="851"/>
      <c r="AS29" s="851"/>
      <c r="AT29" s="851"/>
      <c r="AU29" s="851" t="s">
        <v>480</v>
      </c>
      <c r="AV29" s="851"/>
      <c r="AW29" s="851"/>
      <c r="AX29" s="851"/>
      <c r="AY29" s="851"/>
      <c r="AZ29" s="852" t="s">
        <v>480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1317</v>
      </c>
      <c r="R30" s="779"/>
      <c r="S30" s="779"/>
      <c r="T30" s="779"/>
      <c r="U30" s="779"/>
      <c r="V30" s="779">
        <v>1308</v>
      </c>
      <c r="W30" s="779"/>
      <c r="X30" s="779"/>
      <c r="Y30" s="779"/>
      <c r="Z30" s="779"/>
      <c r="AA30" s="779">
        <v>10</v>
      </c>
      <c r="AB30" s="779"/>
      <c r="AC30" s="779"/>
      <c r="AD30" s="779"/>
      <c r="AE30" s="780"/>
      <c r="AF30" s="781">
        <v>10</v>
      </c>
      <c r="AG30" s="782"/>
      <c r="AH30" s="782"/>
      <c r="AI30" s="782"/>
      <c r="AJ30" s="783"/>
      <c r="AK30" s="850">
        <v>457</v>
      </c>
      <c r="AL30" s="851"/>
      <c r="AM30" s="851"/>
      <c r="AN30" s="851"/>
      <c r="AO30" s="851"/>
      <c r="AP30" s="851" t="s">
        <v>480</v>
      </c>
      <c r="AQ30" s="851"/>
      <c r="AR30" s="851"/>
      <c r="AS30" s="851"/>
      <c r="AT30" s="851"/>
      <c r="AU30" s="851" t="s">
        <v>480</v>
      </c>
      <c r="AV30" s="851"/>
      <c r="AW30" s="851"/>
      <c r="AX30" s="851"/>
      <c r="AY30" s="851"/>
      <c r="AZ30" s="852" t="s">
        <v>480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24</v>
      </c>
      <c r="R31" s="779"/>
      <c r="S31" s="779"/>
      <c r="T31" s="779"/>
      <c r="U31" s="779"/>
      <c r="V31" s="779">
        <v>14</v>
      </c>
      <c r="W31" s="779"/>
      <c r="X31" s="779"/>
      <c r="Y31" s="779"/>
      <c r="Z31" s="779"/>
      <c r="AA31" s="779">
        <v>10</v>
      </c>
      <c r="AB31" s="779"/>
      <c r="AC31" s="779"/>
      <c r="AD31" s="779"/>
      <c r="AE31" s="780"/>
      <c r="AF31" s="781">
        <v>10</v>
      </c>
      <c r="AG31" s="782"/>
      <c r="AH31" s="782"/>
      <c r="AI31" s="782"/>
      <c r="AJ31" s="783"/>
      <c r="AK31" s="850" t="s">
        <v>550</v>
      </c>
      <c r="AL31" s="851"/>
      <c r="AM31" s="851"/>
      <c r="AN31" s="851"/>
      <c r="AO31" s="851"/>
      <c r="AP31" s="851" t="s">
        <v>480</v>
      </c>
      <c r="AQ31" s="851"/>
      <c r="AR31" s="851"/>
      <c r="AS31" s="851"/>
      <c r="AT31" s="851"/>
      <c r="AU31" s="851" t="s">
        <v>480</v>
      </c>
      <c r="AV31" s="851"/>
      <c r="AW31" s="851"/>
      <c r="AX31" s="851"/>
      <c r="AY31" s="851"/>
      <c r="AZ31" s="852" t="s">
        <v>480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2231</v>
      </c>
      <c r="R32" s="779"/>
      <c r="S32" s="779"/>
      <c r="T32" s="779"/>
      <c r="U32" s="779"/>
      <c r="V32" s="779">
        <v>1728</v>
      </c>
      <c r="W32" s="779"/>
      <c r="X32" s="779"/>
      <c r="Y32" s="779"/>
      <c r="Z32" s="779"/>
      <c r="AA32" s="779">
        <v>503</v>
      </c>
      <c r="AB32" s="779"/>
      <c r="AC32" s="779"/>
      <c r="AD32" s="779"/>
      <c r="AE32" s="780"/>
      <c r="AF32" s="781">
        <v>3201</v>
      </c>
      <c r="AG32" s="782"/>
      <c r="AH32" s="782"/>
      <c r="AI32" s="782"/>
      <c r="AJ32" s="783"/>
      <c r="AK32" s="850">
        <v>18</v>
      </c>
      <c r="AL32" s="851"/>
      <c r="AM32" s="851"/>
      <c r="AN32" s="851"/>
      <c r="AO32" s="851"/>
      <c r="AP32" s="851">
        <v>2184</v>
      </c>
      <c r="AQ32" s="851"/>
      <c r="AR32" s="851"/>
      <c r="AS32" s="851"/>
      <c r="AT32" s="851"/>
      <c r="AU32" s="851">
        <v>439</v>
      </c>
      <c r="AV32" s="851"/>
      <c r="AW32" s="851"/>
      <c r="AX32" s="851"/>
      <c r="AY32" s="851"/>
      <c r="AZ32" s="852" t="s">
        <v>480</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21</v>
      </c>
      <c r="R33" s="779"/>
      <c r="S33" s="779"/>
      <c r="T33" s="779"/>
      <c r="U33" s="779"/>
      <c r="V33" s="779">
        <v>20</v>
      </c>
      <c r="W33" s="779"/>
      <c r="X33" s="779"/>
      <c r="Y33" s="779"/>
      <c r="Z33" s="779"/>
      <c r="AA33" s="779">
        <v>1</v>
      </c>
      <c r="AB33" s="779"/>
      <c r="AC33" s="779"/>
      <c r="AD33" s="779"/>
      <c r="AE33" s="780"/>
      <c r="AF33" s="781">
        <v>40</v>
      </c>
      <c r="AG33" s="782"/>
      <c r="AH33" s="782"/>
      <c r="AI33" s="782"/>
      <c r="AJ33" s="783"/>
      <c r="AK33" s="850">
        <v>3</v>
      </c>
      <c r="AL33" s="851"/>
      <c r="AM33" s="851"/>
      <c r="AN33" s="851"/>
      <c r="AO33" s="851"/>
      <c r="AP33" s="851" t="s">
        <v>550</v>
      </c>
      <c r="AQ33" s="851"/>
      <c r="AR33" s="851"/>
      <c r="AS33" s="851"/>
      <c r="AT33" s="851"/>
      <c r="AU33" s="851" t="s">
        <v>550</v>
      </c>
      <c r="AV33" s="851"/>
      <c r="AW33" s="851"/>
      <c r="AX33" s="851"/>
      <c r="AY33" s="851"/>
      <c r="AZ33" s="852" t="s">
        <v>480</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4750</v>
      </c>
      <c r="R34" s="779"/>
      <c r="S34" s="779"/>
      <c r="T34" s="779"/>
      <c r="U34" s="779"/>
      <c r="V34" s="779">
        <v>4669</v>
      </c>
      <c r="W34" s="779"/>
      <c r="X34" s="779"/>
      <c r="Y34" s="779"/>
      <c r="Z34" s="779"/>
      <c r="AA34" s="779">
        <v>81</v>
      </c>
      <c r="AB34" s="779"/>
      <c r="AC34" s="779"/>
      <c r="AD34" s="779"/>
      <c r="AE34" s="780"/>
      <c r="AF34" s="781">
        <v>2396</v>
      </c>
      <c r="AG34" s="782"/>
      <c r="AH34" s="782"/>
      <c r="AI34" s="782"/>
      <c r="AJ34" s="783"/>
      <c r="AK34" s="850">
        <v>144</v>
      </c>
      <c r="AL34" s="851"/>
      <c r="AM34" s="851"/>
      <c r="AN34" s="851"/>
      <c r="AO34" s="851"/>
      <c r="AP34" s="851">
        <v>1498</v>
      </c>
      <c r="AQ34" s="851"/>
      <c r="AR34" s="851"/>
      <c r="AS34" s="851"/>
      <c r="AT34" s="851"/>
      <c r="AU34" s="851">
        <v>1016</v>
      </c>
      <c r="AV34" s="851"/>
      <c r="AW34" s="851"/>
      <c r="AX34" s="851"/>
      <c r="AY34" s="851"/>
      <c r="AZ34" s="852" t="s">
        <v>480</v>
      </c>
      <c r="BA34" s="852"/>
      <c r="BB34" s="852"/>
      <c r="BC34" s="852"/>
      <c r="BD34" s="852"/>
      <c r="BE34" s="848" t="s">
        <v>384</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387</v>
      </c>
      <c r="C35" s="776"/>
      <c r="D35" s="776"/>
      <c r="E35" s="776"/>
      <c r="F35" s="776"/>
      <c r="G35" s="776"/>
      <c r="H35" s="776"/>
      <c r="I35" s="776"/>
      <c r="J35" s="776"/>
      <c r="K35" s="776"/>
      <c r="L35" s="776"/>
      <c r="M35" s="776"/>
      <c r="N35" s="776"/>
      <c r="O35" s="776"/>
      <c r="P35" s="777"/>
      <c r="Q35" s="778">
        <v>1516</v>
      </c>
      <c r="R35" s="779"/>
      <c r="S35" s="779"/>
      <c r="T35" s="779"/>
      <c r="U35" s="779"/>
      <c r="V35" s="779">
        <v>1471</v>
      </c>
      <c r="W35" s="779"/>
      <c r="X35" s="779"/>
      <c r="Y35" s="779"/>
      <c r="Z35" s="779"/>
      <c r="AA35" s="779">
        <v>45</v>
      </c>
      <c r="AB35" s="779"/>
      <c r="AC35" s="779"/>
      <c r="AD35" s="779"/>
      <c r="AE35" s="780"/>
      <c r="AF35" s="781">
        <v>45</v>
      </c>
      <c r="AG35" s="782"/>
      <c r="AH35" s="782"/>
      <c r="AI35" s="782"/>
      <c r="AJ35" s="783"/>
      <c r="AK35" s="850">
        <v>682</v>
      </c>
      <c r="AL35" s="851"/>
      <c r="AM35" s="851"/>
      <c r="AN35" s="851"/>
      <c r="AO35" s="851"/>
      <c r="AP35" s="851">
        <v>7632</v>
      </c>
      <c r="AQ35" s="851"/>
      <c r="AR35" s="851"/>
      <c r="AS35" s="851"/>
      <c r="AT35" s="851"/>
      <c r="AU35" s="851">
        <v>5594</v>
      </c>
      <c r="AV35" s="851"/>
      <c r="AW35" s="851"/>
      <c r="AX35" s="851"/>
      <c r="AY35" s="851"/>
      <c r="AZ35" s="852" t="s">
        <v>480</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389</v>
      </c>
      <c r="C36" s="776"/>
      <c r="D36" s="776"/>
      <c r="E36" s="776"/>
      <c r="F36" s="776"/>
      <c r="G36" s="776"/>
      <c r="H36" s="776"/>
      <c r="I36" s="776"/>
      <c r="J36" s="776"/>
      <c r="K36" s="776"/>
      <c r="L36" s="776"/>
      <c r="M36" s="776"/>
      <c r="N36" s="776"/>
      <c r="O36" s="776"/>
      <c r="P36" s="777"/>
      <c r="Q36" s="778">
        <v>82</v>
      </c>
      <c r="R36" s="779"/>
      <c r="S36" s="779"/>
      <c r="T36" s="779"/>
      <c r="U36" s="779"/>
      <c r="V36" s="779">
        <v>72</v>
      </c>
      <c r="W36" s="779"/>
      <c r="X36" s="779"/>
      <c r="Y36" s="779"/>
      <c r="Z36" s="779"/>
      <c r="AA36" s="779">
        <v>10</v>
      </c>
      <c r="AB36" s="779"/>
      <c r="AC36" s="779"/>
      <c r="AD36" s="779"/>
      <c r="AE36" s="780"/>
      <c r="AF36" s="781">
        <v>10</v>
      </c>
      <c r="AG36" s="782"/>
      <c r="AH36" s="782"/>
      <c r="AI36" s="782"/>
      <c r="AJ36" s="783"/>
      <c r="AK36" s="850" t="s">
        <v>550</v>
      </c>
      <c r="AL36" s="851"/>
      <c r="AM36" s="851"/>
      <c r="AN36" s="851"/>
      <c r="AO36" s="851"/>
      <c r="AP36" s="851" t="s">
        <v>551</v>
      </c>
      <c r="AQ36" s="851"/>
      <c r="AR36" s="851"/>
      <c r="AS36" s="851"/>
      <c r="AT36" s="851"/>
      <c r="AU36" s="851" t="s">
        <v>550</v>
      </c>
      <c r="AV36" s="851"/>
      <c r="AW36" s="851"/>
      <c r="AX36" s="851"/>
      <c r="AY36" s="851"/>
      <c r="AZ36" s="852" t="s">
        <v>480</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552</v>
      </c>
      <c r="AQ68" s="886"/>
      <c r="AR68" s="886"/>
      <c r="AS68" s="886"/>
      <c r="AT68" s="886"/>
      <c r="AU68" s="886" t="s">
        <v>550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885</v>
      </c>
      <c r="R69" s="851"/>
      <c r="S69" s="851"/>
      <c r="T69" s="851"/>
      <c r="U69" s="851"/>
      <c r="V69" s="851">
        <v>866</v>
      </c>
      <c r="W69" s="851"/>
      <c r="X69" s="851"/>
      <c r="Y69" s="851"/>
      <c r="Z69" s="851"/>
      <c r="AA69" s="851">
        <v>20</v>
      </c>
      <c r="AB69" s="851"/>
      <c r="AC69" s="851"/>
      <c r="AD69" s="851"/>
      <c r="AE69" s="851"/>
      <c r="AF69" s="851">
        <v>20</v>
      </c>
      <c r="AG69" s="851"/>
      <c r="AH69" s="851"/>
      <c r="AI69" s="851"/>
      <c r="AJ69" s="851"/>
      <c r="AK69" s="851" t="s">
        <v>552</v>
      </c>
      <c r="AL69" s="851"/>
      <c r="AM69" s="851"/>
      <c r="AN69" s="851"/>
      <c r="AO69" s="851"/>
      <c r="AP69" s="851">
        <v>194</v>
      </c>
      <c r="AQ69" s="851"/>
      <c r="AR69" s="851"/>
      <c r="AS69" s="851"/>
      <c r="AT69" s="851"/>
      <c r="AU69" s="851">
        <v>30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287</v>
      </c>
      <c r="R70" s="851"/>
      <c r="S70" s="851"/>
      <c r="T70" s="851"/>
      <c r="U70" s="851"/>
      <c r="V70" s="851">
        <v>282</v>
      </c>
      <c r="W70" s="851"/>
      <c r="X70" s="851"/>
      <c r="Y70" s="851"/>
      <c r="Z70" s="851"/>
      <c r="AA70" s="851">
        <v>5</v>
      </c>
      <c r="AB70" s="851"/>
      <c r="AC70" s="851"/>
      <c r="AD70" s="851"/>
      <c r="AE70" s="851"/>
      <c r="AF70" s="851">
        <v>5</v>
      </c>
      <c r="AG70" s="851"/>
      <c r="AH70" s="851"/>
      <c r="AI70" s="851"/>
      <c r="AJ70" s="851"/>
      <c r="AK70" s="851" t="s">
        <v>552</v>
      </c>
      <c r="AL70" s="851"/>
      <c r="AM70" s="851"/>
      <c r="AN70" s="851"/>
      <c r="AO70" s="851"/>
      <c r="AP70" s="851" t="s">
        <v>552</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124</v>
      </c>
      <c r="R71" s="851"/>
      <c r="S71" s="851"/>
      <c r="T71" s="851"/>
      <c r="U71" s="851"/>
      <c r="V71" s="851">
        <v>113</v>
      </c>
      <c r="W71" s="851"/>
      <c r="X71" s="851"/>
      <c r="Y71" s="851"/>
      <c r="Z71" s="851"/>
      <c r="AA71" s="851">
        <v>12</v>
      </c>
      <c r="AB71" s="851"/>
      <c r="AC71" s="851"/>
      <c r="AD71" s="851"/>
      <c r="AE71" s="851"/>
      <c r="AF71" s="851">
        <v>12</v>
      </c>
      <c r="AG71" s="851"/>
      <c r="AH71" s="851"/>
      <c r="AI71" s="851"/>
      <c r="AJ71" s="851"/>
      <c r="AK71" s="851" t="s">
        <v>552</v>
      </c>
      <c r="AL71" s="851"/>
      <c r="AM71" s="851"/>
      <c r="AN71" s="851"/>
      <c r="AO71" s="851"/>
      <c r="AP71" s="851" t="s">
        <v>552</v>
      </c>
      <c r="AQ71" s="851"/>
      <c r="AR71" s="851"/>
      <c r="AS71" s="851"/>
      <c r="AT71" s="851"/>
      <c r="AU71" s="851" t="s">
        <v>480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1973</v>
      </c>
      <c r="R72" s="851"/>
      <c r="S72" s="851"/>
      <c r="T72" s="851"/>
      <c r="U72" s="851"/>
      <c r="V72" s="851">
        <v>1969</v>
      </c>
      <c r="W72" s="851"/>
      <c r="X72" s="851"/>
      <c r="Y72" s="851"/>
      <c r="Z72" s="851"/>
      <c r="AA72" s="851">
        <v>4</v>
      </c>
      <c r="AB72" s="851"/>
      <c r="AC72" s="851"/>
      <c r="AD72" s="851"/>
      <c r="AE72" s="851"/>
      <c r="AF72" s="851">
        <v>4</v>
      </c>
      <c r="AG72" s="851"/>
      <c r="AH72" s="851"/>
      <c r="AI72" s="851"/>
      <c r="AJ72" s="851"/>
      <c r="AK72" s="851">
        <v>0</v>
      </c>
      <c r="AL72" s="851"/>
      <c r="AM72" s="851"/>
      <c r="AN72" s="851"/>
      <c r="AO72" s="851"/>
      <c r="AP72" s="851" t="s">
        <v>552</v>
      </c>
      <c r="AQ72" s="851"/>
      <c r="AR72" s="851"/>
      <c r="AS72" s="851"/>
      <c r="AT72" s="851"/>
      <c r="AU72" s="851" t="s">
        <v>480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277097</v>
      </c>
      <c r="R73" s="851"/>
      <c r="S73" s="851"/>
      <c r="T73" s="851"/>
      <c r="U73" s="851"/>
      <c r="V73" s="851">
        <v>265172</v>
      </c>
      <c r="W73" s="851"/>
      <c r="X73" s="851"/>
      <c r="Y73" s="851"/>
      <c r="Z73" s="851"/>
      <c r="AA73" s="851">
        <v>11924</v>
      </c>
      <c r="AB73" s="851"/>
      <c r="AC73" s="851"/>
      <c r="AD73" s="851"/>
      <c r="AE73" s="851"/>
      <c r="AF73" s="851">
        <v>11924</v>
      </c>
      <c r="AG73" s="851"/>
      <c r="AH73" s="851"/>
      <c r="AI73" s="851"/>
      <c r="AJ73" s="851"/>
      <c r="AK73" s="851">
        <v>1891</v>
      </c>
      <c r="AL73" s="851"/>
      <c r="AM73" s="851"/>
      <c r="AN73" s="851"/>
      <c r="AO73" s="851"/>
      <c r="AP73" s="851" t="s">
        <v>552</v>
      </c>
      <c r="AQ73" s="851"/>
      <c r="AR73" s="851"/>
      <c r="AS73" s="851"/>
      <c r="AT73" s="851"/>
      <c r="AU73" s="851" t="s">
        <v>480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178</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8146124</v>
      </c>
      <c r="AB110" s="922"/>
      <c r="AC110" s="922"/>
      <c r="AD110" s="922"/>
      <c r="AE110" s="923"/>
      <c r="AF110" s="924">
        <v>7795505</v>
      </c>
      <c r="AG110" s="922"/>
      <c r="AH110" s="922"/>
      <c r="AI110" s="922"/>
      <c r="AJ110" s="923"/>
      <c r="AK110" s="924">
        <v>7615661</v>
      </c>
      <c r="AL110" s="922"/>
      <c r="AM110" s="922"/>
      <c r="AN110" s="922"/>
      <c r="AO110" s="923"/>
      <c r="AP110" s="925">
        <v>26.7</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63308071</v>
      </c>
      <c r="BR110" s="957"/>
      <c r="BS110" s="957"/>
      <c r="BT110" s="957"/>
      <c r="BU110" s="957"/>
      <c r="BV110" s="957">
        <v>62222990</v>
      </c>
      <c r="BW110" s="957"/>
      <c r="BX110" s="957"/>
      <c r="BY110" s="957"/>
      <c r="BZ110" s="957"/>
      <c r="CA110" s="957">
        <v>60543024</v>
      </c>
      <c r="CB110" s="957"/>
      <c r="CC110" s="957"/>
      <c r="CD110" s="957"/>
      <c r="CE110" s="957"/>
      <c r="CF110" s="971">
        <v>211.9</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221</v>
      </c>
      <c r="BR111" s="950"/>
      <c r="BS111" s="950"/>
      <c r="BT111" s="950"/>
      <c r="BU111" s="950"/>
      <c r="BV111" s="950" t="s">
        <v>221</v>
      </c>
      <c r="BW111" s="950"/>
      <c r="BX111" s="950"/>
      <c r="BY111" s="950"/>
      <c r="BZ111" s="950"/>
      <c r="CA111" s="950" t="s">
        <v>221</v>
      </c>
      <c r="CB111" s="950"/>
      <c r="CC111" s="950"/>
      <c r="CD111" s="950"/>
      <c r="CE111" s="950"/>
      <c r="CF111" s="944" t="s">
        <v>221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221</v>
      </c>
      <c r="AB112" s="989"/>
      <c r="AC112" s="989"/>
      <c r="AD112" s="989"/>
      <c r="AE112" s="990"/>
      <c r="AF112" s="991" t="s">
        <v>221</v>
      </c>
      <c r="AG112" s="989"/>
      <c r="AH112" s="989"/>
      <c r="AI112" s="989"/>
      <c r="AJ112" s="990"/>
      <c r="AK112" s="991" t="s">
        <v>221</v>
      </c>
      <c r="AL112" s="989"/>
      <c r="AM112" s="989"/>
      <c r="AN112" s="989"/>
      <c r="AO112" s="990"/>
      <c r="AP112" s="992" t="s">
        <v>221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7511784</v>
      </c>
      <c r="BR112" s="950"/>
      <c r="BS112" s="950"/>
      <c r="BT112" s="950"/>
      <c r="BU112" s="950"/>
      <c r="BV112" s="950">
        <v>7224732</v>
      </c>
      <c r="BW112" s="950"/>
      <c r="BX112" s="950"/>
      <c r="BY112" s="950"/>
      <c r="BZ112" s="950"/>
      <c r="CA112" s="950">
        <v>7049132</v>
      </c>
      <c r="CB112" s="950"/>
      <c r="CC112" s="950"/>
      <c r="CD112" s="950"/>
      <c r="CE112" s="950"/>
      <c r="CF112" s="944">
        <v>24.7</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742024</v>
      </c>
      <c r="AB113" s="964"/>
      <c r="AC113" s="964"/>
      <c r="AD113" s="964"/>
      <c r="AE113" s="965"/>
      <c r="AF113" s="966">
        <v>804875</v>
      </c>
      <c r="AG113" s="964"/>
      <c r="AH113" s="964"/>
      <c r="AI113" s="964"/>
      <c r="AJ113" s="965"/>
      <c r="AK113" s="966">
        <v>779991</v>
      </c>
      <c r="AL113" s="964"/>
      <c r="AM113" s="964"/>
      <c r="AN113" s="964"/>
      <c r="AO113" s="965"/>
      <c r="AP113" s="967">
        <v>2.7</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140650</v>
      </c>
      <c r="BR113" s="950"/>
      <c r="BS113" s="950"/>
      <c r="BT113" s="950"/>
      <c r="BU113" s="950"/>
      <c r="BV113" s="950">
        <v>86215</v>
      </c>
      <c r="BW113" s="950"/>
      <c r="BX113" s="950"/>
      <c r="BY113" s="950"/>
      <c r="BZ113" s="950"/>
      <c r="CA113" s="950">
        <v>30305</v>
      </c>
      <c r="CB113" s="950"/>
      <c r="CC113" s="950"/>
      <c r="CD113" s="950"/>
      <c r="CE113" s="950"/>
      <c r="CF113" s="944">
        <v>0.1</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221</v>
      </c>
      <c r="DH113" s="989"/>
      <c r="DI113" s="989"/>
      <c r="DJ113" s="989"/>
      <c r="DK113" s="990"/>
      <c r="DL113" s="991" t="s">
        <v>221</v>
      </c>
      <c r="DM113" s="989"/>
      <c r="DN113" s="989"/>
      <c r="DO113" s="989"/>
      <c r="DP113" s="990"/>
      <c r="DQ113" s="991" t="s">
        <v>221</v>
      </c>
      <c r="DR113" s="989"/>
      <c r="DS113" s="989"/>
      <c r="DT113" s="989"/>
      <c r="DU113" s="990"/>
      <c r="DV113" s="992" t="s">
        <v>221</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80427</v>
      </c>
      <c r="AB114" s="989"/>
      <c r="AC114" s="989"/>
      <c r="AD114" s="989"/>
      <c r="AE114" s="990"/>
      <c r="AF114" s="991">
        <v>82521</v>
      </c>
      <c r="AG114" s="989"/>
      <c r="AH114" s="989"/>
      <c r="AI114" s="989"/>
      <c r="AJ114" s="990"/>
      <c r="AK114" s="991">
        <v>56997</v>
      </c>
      <c r="AL114" s="989"/>
      <c r="AM114" s="989"/>
      <c r="AN114" s="989"/>
      <c r="AO114" s="990"/>
      <c r="AP114" s="992">
        <v>0.2</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8000859</v>
      </c>
      <c r="BR114" s="950"/>
      <c r="BS114" s="950"/>
      <c r="BT114" s="950"/>
      <c r="BU114" s="950"/>
      <c r="BV114" s="950">
        <v>7477685</v>
      </c>
      <c r="BW114" s="950"/>
      <c r="BX114" s="950"/>
      <c r="BY114" s="950"/>
      <c r="BZ114" s="950"/>
      <c r="CA114" s="950">
        <v>7303558</v>
      </c>
      <c r="CB114" s="950"/>
      <c r="CC114" s="950"/>
      <c r="CD114" s="950"/>
      <c r="CE114" s="950"/>
      <c r="CF114" s="944">
        <v>25.6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221</v>
      </c>
      <c r="DH114" s="989"/>
      <c r="DI114" s="989"/>
      <c r="DJ114" s="989"/>
      <c r="DK114" s="990"/>
      <c r="DL114" s="991" t="s">
        <v>221</v>
      </c>
      <c r="DM114" s="989"/>
      <c r="DN114" s="989"/>
      <c r="DO114" s="989"/>
      <c r="DP114" s="990"/>
      <c r="DQ114" s="991" t="s">
        <v>221</v>
      </c>
      <c r="DR114" s="989"/>
      <c r="DS114" s="989"/>
      <c r="DT114" s="989"/>
      <c r="DU114" s="990"/>
      <c r="DV114" s="992" t="s">
        <v>221</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3998</v>
      </c>
      <c r="AB115" s="964"/>
      <c r="AC115" s="964"/>
      <c r="AD115" s="964"/>
      <c r="AE115" s="965"/>
      <c r="AF115" s="966">
        <v>3860</v>
      </c>
      <c r="AG115" s="964"/>
      <c r="AH115" s="964"/>
      <c r="AI115" s="964"/>
      <c r="AJ115" s="965"/>
      <c r="AK115" s="966">
        <v>4058</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221</v>
      </c>
      <c r="BR115" s="950"/>
      <c r="BS115" s="950"/>
      <c r="BT115" s="950"/>
      <c r="BU115" s="950"/>
      <c r="BV115" s="950">
        <v>631389</v>
      </c>
      <c r="BW115" s="950"/>
      <c r="BX115" s="950"/>
      <c r="BY115" s="950"/>
      <c r="BZ115" s="950"/>
      <c r="CA115" s="950">
        <v>225184</v>
      </c>
      <c r="CB115" s="950"/>
      <c r="CC115" s="950"/>
      <c r="CD115" s="950"/>
      <c r="CE115" s="950"/>
      <c r="CF115" s="944">
        <v>0.8</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221</v>
      </c>
      <c r="AB116" s="989"/>
      <c r="AC116" s="989"/>
      <c r="AD116" s="989"/>
      <c r="AE116" s="990"/>
      <c r="AF116" s="991" t="s">
        <v>221</v>
      </c>
      <c r="AG116" s="989"/>
      <c r="AH116" s="989"/>
      <c r="AI116" s="989"/>
      <c r="AJ116" s="990"/>
      <c r="AK116" s="991" t="s">
        <v>221</v>
      </c>
      <c r="AL116" s="989"/>
      <c r="AM116" s="989"/>
      <c r="AN116" s="989"/>
      <c r="AO116" s="990"/>
      <c r="AP116" s="992" t="s">
        <v>221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221</v>
      </c>
      <c r="DH116" s="989"/>
      <c r="DI116" s="989"/>
      <c r="DJ116" s="989"/>
      <c r="DK116" s="990"/>
      <c r="DL116" s="991" t="s">
        <v>221</v>
      </c>
      <c r="DM116" s="989"/>
      <c r="DN116" s="989"/>
      <c r="DO116" s="989"/>
      <c r="DP116" s="990"/>
      <c r="DQ116" s="991" t="s">
        <v>221</v>
      </c>
      <c r="DR116" s="989"/>
      <c r="DS116" s="989"/>
      <c r="DT116" s="989"/>
      <c r="DU116" s="990"/>
      <c r="DV116" s="992" t="s">
        <v>221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8972573</v>
      </c>
      <c r="AB117" s="1007"/>
      <c r="AC117" s="1007"/>
      <c r="AD117" s="1007"/>
      <c r="AE117" s="1008"/>
      <c r="AF117" s="1009">
        <v>8686761</v>
      </c>
      <c r="AG117" s="1007"/>
      <c r="AH117" s="1007"/>
      <c r="AI117" s="1007"/>
      <c r="AJ117" s="1008"/>
      <c r="AK117" s="1009">
        <v>8456707</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221</v>
      </c>
      <c r="BR117" s="950"/>
      <c r="BS117" s="950"/>
      <c r="BT117" s="950"/>
      <c r="BU117" s="950"/>
      <c r="BV117" s="950" t="s">
        <v>221</v>
      </c>
      <c r="BW117" s="950"/>
      <c r="BX117" s="950"/>
      <c r="BY117" s="950"/>
      <c r="BZ117" s="950"/>
      <c r="CA117" s="950" t="s">
        <v>221</v>
      </c>
      <c r="CB117" s="950"/>
      <c r="CC117" s="950"/>
      <c r="CD117" s="950"/>
      <c r="CE117" s="950"/>
      <c r="CF117" s="944" t="s">
        <v>221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221</v>
      </c>
      <c r="BR118" s="1028"/>
      <c r="BS118" s="1028"/>
      <c r="BT118" s="1028"/>
      <c r="BU118" s="1028"/>
      <c r="BV118" s="1028" t="s">
        <v>221</v>
      </c>
      <c r="BW118" s="1028"/>
      <c r="BX118" s="1028"/>
      <c r="BY118" s="1028"/>
      <c r="BZ118" s="1028"/>
      <c r="CA118" s="1028" t="s">
        <v>221</v>
      </c>
      <c r="CB118" s="1028"/>
      <c r="CC118" s="1028"/>
      <c r="CD118" s="1028"/>
      <c r="CE118" s="1028"/>
      <c r="CF118" s="944" t="s">
        <v>221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221</v>
      </c>
      <c r="AB119" s="922"/>
      <c r="AC119" s="922"/>
      <c r="AD119" s="922"/>
      <c r="AE119" s="923"/>
      <c r="AF119" s="924" t="s">
        <v>221</v>
      </c>
      <c r="AG119" s="922"/>
      <c r="AH119" s="922"/>
      <c r="AI119" s="922"/>
      <c r="AJ119" s="923"/>
      <c r="AK119" s="924" t="s">
        <v>221</v>
      </c>
      <c r="AL119" s="922"/>
      <c r="AM119" s="922"/>
      <c r="AN119" s="922"/>
      <c r="AO119" s="923"/>
      <c r="AP119" s="925" t="s">
        <v>221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435</v>
      </c>
      <c r="BP119" s="1036"/>
      <c r="BQ119" s="1027">
        <v>78961364</v>
      </c>
      <c r="BR119" s="1028"/>
      <c r="BS119" s="1028"/>
      <c r="BT119" s="1028"/>
      <c r="BU119" s="1028"/>
      <c r="BV119" s="1028">
        <v>77643011</v>
      </c>
      <c r="BW119" s="1028"/>
      <c r="BX119" s="1028"/>
      <c r="BY119" s="1028"/>
      <c r="BZ119" s="1028"/>
      <c r="CA119" s="1028">
        <v>75151203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221</v>
      </c>
      <c r="DH119" s="1014"/>
      <c r="DI119" s="1014"/>
      <c r="DJ119" s="1014"/>
      <c r="DK119" s="1015"/>
      <c r="DL119" s="1013" t="s">
        <v>221</v>
      </c>
      <c r="DM119" s="1014"/>
      <c r="DN119" s="1014"/>
      <c r="DO119" s="1014"/>
      <c r="DP119" s="1015"/>
      <c r="DQ119" s="1013" t="s">
        <v>221</v>
      </c>
      <c r="DR119" s="1014"/>
      <c r="DS119" s="1014"/>
      <c r="DT119" s="1014"/>
      <c r="DU119" s="1015"/>
      <c r="DV119" s="1016" t="s">
        <v>221</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20521677</v>
      </c>
      <c r="BR120" s="957"/>
      <c r="BS120" s="957"/>
      <c r="BT120" s="957"/>
      <c r="BU120" s="957"/>
      <c r="BV120" s="957">
        <v>22322446</v>
      </c>
      <c r="BW120" s="957"/>
      <c r="BX120" s="957"/>
      <c r="BY120" s="957"/>
      <c r="BZ120" s="957"/>
      <c r="CA120" s="957">
        <v>22747031</v>
      </c>
      <c r="CB120" s="957"/>
      <c r="CC120" s="957"/>
      <c r="CD120" s="957"/>
      <c r="CE120" s="957"/>
      <c r="CF120" s="971">
        <v>79.599999999999994</v>
      </c>
      <c r="CG120" s="972"/>
      <c r="CH120" s="972"/>
      <c r="CI120" s="972"/>
      <c r="CJ120" s="972"/>
      <c r="CK120" s="1037" t="s">
        <v>439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5602953</v>
      </c>
      <c r="DH120" s="957"/>
      <c r="DI120" s="957"/>
      <c r="DJ120" s="957"/>
      <c r="DK120" s="957"/>
      <c r="DL120" s="957">
        <v>5558511</v>
      </c>
      <c r="DM120" s="957"/>
      <c r="DN120" s="957"/>
      <c r="DO120" s="957"/>
      <c r="DP120" s="957"/>
      <c r="DQ120" s="957">
        <v>5594256</v>
      </c>
      <c r="DR120" s="957"/>
      <c r="DS120" s="957"/>
      <c r="DT120" s="957"/>
      <c r="DU120" s="957"/>
      <c r="DV120" s="958">
        <v>19.600000000000001</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221</v>
      </c>
      <c r="AB121" s="989"/>
      <c r="AC121" s="989"/>
      <c r="AD121" s="989"/>
      <c r="AE121" s="990"/>
      <c r="AF121" s="991" t="s">
        <v>221</v>
      </c>
      <c r="AG121" s="989"/>
      <c r="AH121" s="989"/>
      <c r="AI121" s="989"/>
      <c r="AJ121" s="990"/>
      <c r="AK121" s="991" t="s">
        <v>221</v>
      </c>
      <c r="AL121" s="989"/>
      <c r="AM121" s="989"/>
      <c r="AN121" s="989"/>
      <c r="AO121" s="990"/>
      <c r="AP121" s="992" t="s">
        <v>221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5359047</v>
      </c>
      <c r="BR121" s="950"/>
      <c r="BS121" s="950"/>
      <c r="BT121" s="950"/>
      <c r="BU121" s="950"/>
      <c r="BV121" s="950">
        <v>5351965</v>
      </c>
      <c r="BW121" s="950"/>
      <c r="BX121" s="950"/>
      <c r="BY121" s="950"/>
      <c r="BZ121" s="950"/>
      <c r="CA121" s="950">
        <v>4045092</v>
      </c>
      <c r="CB121" s="950"/>
      <c r="CC121" s="950"/>
      <c r="CD121" s="950"/>
      <c r="CE121" s="950"/>
      <c r="CF121" s="944">
        <v>14.2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1309774</v>
      </c>
      <c r="DH121" s="950"/>
      <c r="DI121" s="950"/>
      <c r="DJ121" s="950"/>
      <c r="DK121" s="950"/>
      <c r="DL121" s="950">
        <v>1155548</v>
      </c>
      <c r="DM121" s="950"/>
      <c r="DN121" s="950"/>
      <c r="DO121" s="950"/>
      <c r="DP121" s="950"/>
      <c r="DQ121" s="950">
        <v>1015959</v>
      </c>
      <c r="DR121" s="950"/>
      <c r="DS121" s="950"/>
      <c r="DT121" s="950"/>
      <c r="DU121" s="950"/>
      <c r="DV121" s="951">
        <v>3.6</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49877934</v>
      </c>
      <c r="BR122" s="1028"/>
      <c r="BS122" s="1028"/>
      <c r="BT122" s="1028"/>
      <c r="BU122" s="1028"/>
      <c r="BV122" s="1028">
        <v>49745240</v>
      </c>
      <c r="BW122" s="1028"/>
      <c r="BX122" s="1028"/>
      <c r="BY122" s="1028"/>
      <c r="BZ122" s="1028"/>
      <c r="CA122" s="1028">
        <v>49326122</v>
      </c>
      <c r="CB122" s="1028"/>
      <c r="CC122" s="1028"/>
      <c r="CD122" s="1028"/>
      <c r="CE122" s="1028"/>
      <c r="CF122" s="1048">
        <v>172.7</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599057</v>
      </c>
      <c r="DH122" s="950"/>
      <c r="DI122" s="950"/>
      <c r="DJ122" s="950"/>
      <c r="DK122" s="950"/>
      <c r="DL122" s="950">
        <v>510673</v>
      </c>
      <c r="DM122" s="950"/>
      <c r="DN122" s="950"/>
      <c r="DO122" s="950"/>
      <c r="DP122" s="950"/>
      <c r="DQ122" s="950">
        <v>438917</v>
      </c>
      <c r="DR122" s="950"/>
      <c r="DS122" s="950"/>
      <c r="DT122" s="950"/>
      <c r="DU122" s="950"/>
      <c r="DV122" s="951">
        <v>1.5</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221</v>
      </c>
      <c r="AB123" s="989"/>
      <c r="AC123" s="989"/>
      <c r="AD123" s="989"/>
      <c r="AE123" s="990"/>
      <c r="AF123" s="991" t="s">
        <v>221</v>
      </c>
      <c r="AG123" s="989"/>
      <c r="AH123" s="989"/>
      <c r="AI123" s="989"/>
      <c r="AJ123" s="990"/>
      <c r="AK123" s="991" t="s">
        <v>221</v>
      </c>
      <c r="AL123" s="989"/>
      <c r="AM123" s="989"/>
      <c r="AN123" s="989"/>
      <c r="AO123" s="990"/>
      <c r="AP123" s="992" t="s">
        <v>221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443</v>
      </c>
      <c r="BP123" s="1036"/>
      <c r="BQ123" s="1095">
        <v>75758658</v>
      </c>
      <c r="BR123" s="1096"/>
      <c r="BS123" s="1096"/>
      <c r="BT123" s="1096"/>
      <c r="BU123" s="1096"/>
      <c r="BV123" s="1096">
        <v>77419651</v>
      </c>
      <c r="BW123" s="1096"/>
      <c r="BX123" s="1096"/>
      <c r="BY123" s="1096"/>
      <c r="BZ123" s="1096"/>
      <c r="CA123" s="1096">
        <v>76118245</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t="s">
        <v>221</v>
      </c>
      <c r="DH123" s="989"/>
      <c r="DI123" s="989"/>
      <c r="DJ123" s="989"/>
      <c r="DK123" s="990"/>
      <c r="DL123" s="991" t="s">
        <v>221</v>
      </c>
      <c r="DM123" s="989"/>
      <c r="DN123" s="989"/>
      <c r="DO123" s="989"/>
      <c r="DP123" s="990"/>
      <c r="DQ123" s="991" t="s">
        <v>221</v>
      </c>
      <c r="DR123" s="989"/>
      <c r="DS123" s="989"/>
      <c r="DT123" s="989"/>
      <c r="DU123" s="990"/>
      <c r="DV123" s="992" t="s">
        <v>221</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11.1</v>
      </c>
      <c r="BR124" s="1058"/>
      <c r="BS124" s="1058"/>
      <c r="BT124" s="1058"/>
      <c r="BU124" s="1058"/>
      <c r="BV124" s="1058">
        <v>0.7</v>
      </c>
      <c r="BW124" s="1058"/>
      <c r="BX124" s="1058"/>
      <c r="BY124" s="1058"/>
      <c r="BZ124" s="1058"/>
      <c r="CA124" s="1058" t="s">
        <v>221</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221</v>
      </c>
      <c r="DH124" s="1014"/>
      <c r="DI124" s="1014"/>
      <c r="DJ124" s="1014"/>
      <c r="DK124" s="1015"/>
      <c r="DL124" s="1013" t="s">
        <v>221</v>
      </c>
      <c r="DM124" s="1014"/>
      <c r="DN124" s="1014"/>
      <c r="DO124" s="1014"/>
      <c r="DP124" s="1015"/>
      <c r="DQ124" s="1013" t="s">
        <v>221</v>
      </c>
      <c r="DR124" s="1014"/>
      <c r="DS124" s="1014"/>
      <c r="DT124" s="1014"/>
      <c r="DU124" s="1015"/>
      <c r="DV124" s="1016" t="s">
        <v>221</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221</v>
      </c>
      <c r="AB126" s="989"/>
      <c r="AC126" s="989"/>
      <c r="AD126" s="989"/>
      <c r="AE126" s="990"/>
      <c r="AF126" s="991" t="s">
        <v>221</v>
      </c>
      <c r="AG126" s="989"/>
      <c r="AH126" s="989"/>
      <c r="AI126" s="989"/>
      <c r="AJ126" s="990"/>
      <c r="AK126" s="991" t="s">
        <v>221</v>
      </c>
      <c r="AL126" s="989"/>
      <c r="AM126" s="989"/>
      <c r="AN126" s="989"/>
      <c r="AO126" s="990"/>
      <c r="AP126" s="992" t="s">
        <v>221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v>631389</v>
      </c>
      <c r="DM126" s="950"/>
      <c r="DN126" s="950"/>
      <c r="DO126" s="950"/>
      <c r="DP126" s="950"/>
      <c r="DQ126" s="950">
        <v>225184</v>
      </c>
      <c r="DR126" s="950"/>
      <c r="DS126" s="950"/>
      <c r="DT126" s="950"/>
      <c r="DU126" s="950"/>
      <c r="DV126" s="951">
        <v>0.8</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3998</v>
      </c>
      <c r="AB127" s="989"/>
      <c r="AC127" s="989"/>
      <c r="AD127" s="989"/>
      <c r="AE127" s="990"/>
      <c r="AF127" s="991">
        <v>3860</v>
      </c>
      <c r="AG127" s="989"/>
      <c r="AH127" s="989"/>
      <c r="AI127" s="989"/>
      <c r="AJ127" s="990"/>
      <c r="AK127" s="991">
        <v>4058</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221</v>
      </c>
      <c r="DH127" s="950"/>
      <c r="DI127" s="950"/>
      <c r="DJ127" s="950"/>
      <c r="DK127" s="950"/>
      <c r="DL127" s="950" t="s">
        <v>221</v>
      </c>
      <c r="DM127" s="950"/>
      <c r="DN127" s="950"/>
      <c r="DO127" s="950"/>
      <c r="DP127" s="950"/>
      <c r="DQ127" s="950" t="s">
        <v>221</v>
      </c>
      <c r="DR127" s="950"/>
      <c r="DS127" s="950"/>
      <c r="DT127" s="950"/>
      <c r="DU127" s="950"/>
      <c r="DV127" s="951" t="s">
        <v>221</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611604</v>
      </c>
      <c r="AB128" s="1078"/>
      <c r="AC128" s="1078"/>
      <c r="AD128" s="1078"/>
      <c r="AE128" s="1079"/>
      <c r="AF128" s="1080">
        <v>656121</v>
      </c>
      <c r="AG128" s="1078"/>
      <c r="AH128" s="1078"/>
      <c r="AI128" s="1078"/>
      <c r="AJ128" s="1079"/>
      <c r="AK128" s="1080">
        <v>612964</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221</v>
      </c>
      <c r="BG128" s="1085"/>
      <c r="BH128" s="1085"/>
      <c r="BI128" s="1085"/>
      <c r="BJ128" s="1085"/>
      <c r="BK128" s="1085"/>
      <c r="BL128" s="1086"/>
      <c r="BM128" s="1084">
        <v>11.64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221</v>
      </c>
      <c r="DH128" s="1070"/>
      <c r="DI128" s="1070"/>
      <c r="DJ128" s="1070"/>
      <c r="DK128" s="1070"/>
      <c r="DL128" s="1070" t="s">
        <v>221</v>
      </c>
      <c r="DM128" s="1070"/>
      <c r="DN128" s="1070"/>
      <c r="DO128" s="1070"/>
      <c r="DP128" s="1070"/>
      <c r="DQ128" s="1070" t="s">
        <v>221</v>
      </c>
      <c r="DR128" s="1070"/>
      <c r="DS128" s="1070"/>
      <c r="DT128" s="1070"/>
      <c r="DU128" s="1070"/>
      <c r="DV128" s="1071" t="s">
        <v>221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34347648</v>
      </c>
      <c r="AB129" s="989"/>
      <c r="AC129" s="989"/>
      <c r="AD129" s="989"/>
      <c r="AE129" s="990"/>
      <c r="AF129" s="991">
        <v>34364385</v>
      </c>
      <c r="AG129" s="989"/>
      <c r="AH129" s="989"/>
      <c r="AI129" s="989"/>
      <c r="AJ129" s="990"/>
      <c r="AK129" s="991">
        <v>34090021</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221</v>
      </c>
      <c r="BG129" s="1099"/>
      <c r="BH129" s="1099"/>
      <c r="BI129" s="1099"/>
      <c r="BJ129" s="1099"/>
      <c r="BK129" s="1099"/>
      <c r="BL129" s="1100"/>
      <c r="BM129" s="1098">
        <v>16.64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5626495</v>
      </c>
      <c r="AB130" s="989"/>
      <c r="AC130" s="989"/>
      <c r="AD130" s="989"/>
      <c r="AE130" s="990"/>
      <c r="AF130" s="991">
        <v>5489812</v>
      </c>
      <c r="AG130" s="989"/>
      <c r="AH130" s="989"/>
      <c r="AI130" s="989"/>
      <c r="AJ130" s="990"/>
      <c r="AK130" s="991">
        <v>5521351</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8.8000000000000007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28721153</v>
      </c>
      <c r="AB131" s="1014"/>
      <c r="AC131" s="1014"/>
      <c r="AD131" s="1014"/>
      <c r="AE131" s="1015"/>
      <c r="AF131" s="1013">
        <v>28874573</v>
      </c>
      <c r="AG131" s="1014"/>
      <c r="AH131" s="1014"/>
      <c r="AI131" s="1014"/>
      <c r="AJ131" s="1015"/>
      <c r="AK131" s="1013">
        <v>28568670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221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9.5207668020000007</v>
      </c>
      <c r="AB132" s="1130"/>
      <c r="AC132" s="1130"/>
      <c r="AD132" s="1130"/>
      <c r="AE132" s="1131"/>
      <c r="AF132" s="1132">
        <v>8.7995344549999999</v>
      </c>
      <c r="AG132" s="1130"/>
      <c r="AH132" s="1130"/>
      <c r="AI132" s="1130"/>
      <c r="AJ132" s="1131"/>
      <c r="AK132" s="1132">
        <v>8.1291568699999992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9.6</v>
      </c>
      <c r="AB133" s="1113"/>
      <c r="AC133" s="1113"/>
      <c r="AD133" s="1113"/>
      <c r="AE133" s="1114"/>
      <c r="AF133" s="1112">
        <v>9.5</v>
      </c>
      <c r="AG133" s="1113"/>
      <c r="AH133" s="1113"/>
      <c r="AI133" s="1113"/>
      <c r="AJ133" s="1114"/>
      <c r="AK133" s="1112">
        <v>8.8000000000000007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8857645</v>
      </c>
      <c r="L9" s="266">
        <v>69955</v>
      </c>
      <c r="M9" s="267">
        <v>56511</v>
      </c>
      <c r="N9" s="268">
        <v>23.8</v>
      </c>
    </row>
    <row r="10" spans="1:16" x14ac:dyDescent="0.15">
      <c r="A10" s="250"/>
      <c r="B10" s="246"/>
      <c r="C10" s="246"/>
      <c r="D10" s="246"/>
      <c r="E10" s="246"/>
      <c r="F10" s="246"/>
      <c r="G10" s="1152" t="s">
        <v>477</v>
      </c>
      <c r="H10" s="1153"/>
      <c r="I10" s="1153"/>
      <c r="J10" s="1154"/>
      <c r="K10" s="269">
        <v>663317</v>
      </c>
      <c r="L10" s="270">
        <v>5239</v>
      </c>
      <c r="M10" s="271">
        <v>3634</v>
      </c>
      <c r="N10" s="272">
        <v>44.2</v>
      </c>
    </row>
    <row r="11" spans="1:16" ht="13.5" customHeight="1" x14ac:dyDescent="0.15">
      <c r="A11" s="250"/>
      <c r="B11" s="246"/>
      <c r="C11" s="246"/>
      <c r="D11" s="246"/>
      <c r="E11" s="246"/>
      <c r="F11" s="246"/>
      <c r="G11" s="1152" t="s">
        <v>478</v>
      </c>
      <c r="H11" s="1153"/>
      <c r="I11" s="1153"/>
      <c r="J11" s="1154"/>
      <c r="K11" s="269">
        <v>14273</v>
      </c>
      <c r="L11" s="270">
        <v>113</v>
      </c>
      <c r="M11" s="271">
        <v>3413</v>
      </c>
      <c r="N11" s="272">
        <v>-96.7</v>
      </c>
    </row>
    <row r="12" spans="1:16" ht="13.5" customHeight="1" x14ac:dyDescent="0.15">
      <c r="A12" s="250"/>
      <c r="B12" s="246"/>
      <c r="C12" s="246"/>
      <c r="D12" s="246"/>
      <c r="E12" s="246"/>
      <c r="F12" s="246"/>
      <c r="G12" s="1152" t="s">
        <v>479</v>
      </c>
      <c r="H12" s="1153"/>
      <c r="I12" s="1153"/>
      <c r="J12" s="1154"/>
      <c r="K12" s="269" t="s">
        <v>480</v>
      </c>
      <c r="L12" s="270" t="s">
        <v>480</v>
      </c>
      <c r="M12" s="271">
        <v>498</v>
      </c>
      <c r="N12" s="272" t="s">
        <v>480</v>
      </c>
    </row>
    <row r="13" spans="1:16" ht="13.5" customHeight="1" x14ac:dyDescent="0.15">
      <c r="A13" s="250"/>
      <c r="B13" s="246"/>
      <c r="C13" s="246"/>
      <c r="D13" s="246"/>
      <c r="E13" s="246"/>
      <c r="F13" s="246"/>
      <c r="G13" s="1152" t="s">
        <v>481</v>
      </c>
      <c r="H13" s="1153"/>
      <c r="I13" s="1153"/>
      <c r="J13" s="1154"/>
      <c r="K13" s="269" t="s">
        <v>480</v>
      </c>
      <c r="L13" s="270" t="s">
        <v>480</v>
      </c>
      <c r="M13" s="271">
        <v>0</v>
      </c>
      <c r="N13" s="272" t="s">
        <v>480</v>
      </c>
    </row>
    <row r="14" spans="1:16" ht="13.5" customHeight="1" x14ac:dyDescent="0.15">
      <c r="A14" s="250"/>
      <c r="B14" s="246"/>
      <c r="C14" s="246"/>
      <c r="D14" s="246"/>
      <c r="E14" s="246"/>
      <c r="F14" s="246"/>
      <c r="G14" s="1152" t="s">
        <v>482</v>
      </c>
      <c r="H14" s="1153"/>
      <c r="I14" s="1153"/>
      <c r="J14" s="1154"/>
      <c r="K14" s="269">
        <v>253541</v>
      </c>
      <c r="L14" s="270">
        <v>2002</v>
      </c>
      <c r="M14" s="271">
        <v>2520</v>
      </c>
      <c r="N14" s="272">
        <v>-20.6</v>
      </c>
    </row>
    <row r="15" spans="1:16" ht="13.5" customHeight="1" x14ac:dyDescent="0.15">
      <c r="A15" s="250"/>
      <c r="B15" s="246"/>
      <c r="C15" s="246"/>
      <c r="D15" s="246"/>
      <c r="E15" s="246"/>
      <c r="F15" s="246"/>
      <c r="G15" s="1152" t="s">
        <v>483</v>
      </c>
      <c r="H15" s="1153"/>
      <c r="I15" s="1153"/>
      <c r="J15" s="1154"/>
      <c r="K15" s="269">
        <v>521572</v>
      </c>
      <c r="L15" s="270">
        <v>4119</v>
      </c>
      <c r="M15" s="271">
        <v>1086</v>
      </c>
      <c r="N15" s="272">
        <v>279.3</v>
      </c>
    </row>
    <row r="16" spans="1:16" x14ac:dyDescent="0.15">
      <c r="A16" s="250"/>
      <c r="B16" s="246"/>
      <c r="C16" s="246"/>
      <c r="D16" s="246"/>
      <c r="E16" s="246"/>
      <c r="F16" s="246"/>
      <c r="G16" s="1155" t="s">
        <v>484</v>
      </c>
      <c r="H16" s="1156"/>
      <c r="I16" s="1156"/>
      <c r="J16" s="1157"/>
      <c r="K16" s="270">
        <v>-927154</v>
      </c>
      <c r="L16" s="270">
        <v>-7322</v>
      </c>
      <c r="M16" s="271">
        <v>-4875</v>
      </c>
      <c r="N16" s="272">
        <v>50.2</v>
      </c>
    </row>
    <row r="17" spans="1:16" x14ac:dyDescent="0.15">
      <c r="A17" s="250"/>
      <c r="B17" s="246"/>
      <c r="C17" s="246"/>
      <c r="D17" s="246"/>
      <c r="E17" s="246"/>
      <c r="F17" s="246"/>
      <c r="G17" s="1155" t="s">
        <v>169</v>
      </c>
      <c r="H17" s="1156"/>
      <c r="I17" s="1156"/>
      <c r="J17" s="1157"/>
      <c r="K17" s="270">
        <v>9383194</v>
      </c>
      <c r="L17" s="270">
        <v>74105</v>
      </c>
      <c r="M17" s="271">
        <v>62786</v>
      </c>
      <c r="N17" s="272">
        <v>18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8.23</v>
      </c>
      <c r="L21" s="283">
        <v>5.97</v>
      </c>
      <c r="M21" s="284">
        <v>2.2599999999999998</v>
      </c>
      <c r="N21" s="251"/>
      <c r="O21" s="285"/>
      <c r="P21" s="281"/>
    </row>
    <row r="22" spans="1:16" s="286" customFormat="1" x14ac:dyDescent="0.15">
      <c r="A22" s="281"/>
      <c r="B22" s="251"/>
      <c r="C22" s="251"/>
      <c r="D22" s="251"/>
      <c r="E22" s="251"/>
      <c r="F22" s="251"/>
      <c r="G22" s="1147" t="s">
        <v>490</v>
      </c>
      <c r="H22" s="1148"/>
      <c r="I22" s="1148"/>
      <c r="J22" s="1149"/>
      <c r="K22" s="287">
        <v>98.6</v>
      </c>
      <c r="L22" s="288">
        <v>99.8</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7615661</v>
      </c>
      <c r="L32" s="296">
        <v>60146</v>
      </c>
      <c r="M32" s="297">
        <v>33036</v>
      </c>
      <c r="N32" s="298">
        <v>82.1</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v>44</v>
      </c>
      <c r="N34" s="298" t="s">
        <v>480</v>
      </c>
    </row>
    <row r="35" spans="1:16" ht="27" customHeight="1" x14ac:dyDescent="0.15">
      <c r="A35" s="250"/>
      <c r="B35" s="246"/>
      <c r="C35" s="246"/>
      <c r="D35" s="246"/>
      <c r="E35" s="246"/>
      <c r="F35" s="246"/>
      <c r="G35" s="1163" t="s">
        <v>497</v>
      </c>
      <c r="H35" s="1164"/>
      <c r="I35" s="1164"/>
      <c r="J35" s="1165"/>
      <c r="K35" s="296">
        <v>779991</v>
      </c>
      <c r="L35" s="296">
        <v>6160</v>
      </c>
      <c r="M35" s="297">
        <v>7207</v>
      </c>
      <c r="N35" s="298">
        <v>-14.5</v>
      </c>
    </row>
    <row r="36" spans="1:16" ht="27" customHeight="1" x14ac:dyDescent="0.15">
      <c r="A36" s="250"/>
      <c r="B36" s="246"/>
      <c r="C36" s="246"/>
      <c r="D36" s="246"/>
      <c r="E36" s="246"/>
      <c r="F36" s="246"/>
      <c r="G36" s="1163" t="s">
        <v>498</v>
      </c>
      <c r="H36" s="1164"/>
      <c r="I36" s="1164"/>
      <c r="J36" s="1165"/>
      <c r="K36" s="296">
        <v>56997</v>
      </c>
      <c r="L36" s="296">
        <v>450</v>
      </c>
      <c r="M36" s="297">
        <v>1383</v>
      </c>
      <c r="N36" s="298">
        <v>-67.5</v>
      </c>
    </row>
    <row r="37" spans="1:16" ht="13.5" customHeight="1" x14ac:dyDescent="0.15">
      <c r="A37" s="250"/>
      <c r="B37" s="246"/>
      <c r="C37" s="246"/>
      <c r="D37" s="246"/>
      <c r="E37" s="246"/>
      <c r="F37" s="246"/>
      <c r="G37" s="1163" t="s">
        <v>499</v>
      </c>
      <c r="H37" s="1164"/>
      <c r="I37" s="1164"/>
      <c r="J37" s="1165"/>
      <c r="K37" s="296">
        <v>4058</v>
      </c>
      <c r="L37" s="296">
        <v>32</v>
      </c>
      <c r="M37" s="297">
        <v>788</v>
      </c>
      <c r="N37" s="298">
        <v>-95.9</v>
      </c>
    </row>
    <row r="38" spans="1:16" ht="27" customHeight="1" x14ac:dyDescent="0.15">
      <c r="A38" s="250"/>
      <c r="B38" s="246"/>
      <c r="C38" s="246"/>
      <c r="D38" s="246"/>
      <c r="E38" s="246"/>
      <c r="F38" s="246"/>
      <c r="G38" s="1166" t="s">
        <v>500</v>
      </c>
      <c r="H38" s="1167"/>
      <c r="I38" s="1167"/>
      <c r="J38" s="1168"/>
      <c r="K38" s="299" t="s">
        <v>480</v>
      </c>
      <c r="L38" s="299" t="s">
        <v>480</v>
      </c>
      <c r="M38" s="300">
        <v>1</v>
      </c>
      <c r="N38" s="301" t="s">
        <v>480</v>
      </c>
      <c r="O38" s="295"/>
    </row>
    <row r="39" spans="1:16" x14ac:dyDescent="0.15">
      <c r="A39" s="250"/>
      <c r="B39" s="246"/>
      <c r="C39" s="246"/>
      <c r="D39" s="246"/>
      <c r="E39" s="246"/>
      <c r="F39" s="246"/>
      <c r="G39" s="1166" t="s">
        <v>501</v>
      </c>
      <c r="H39" s="1167"/>
      <c r="I39" s="1167"/>
      <c r="J39" s="1168"/>
      <c r="K39" s="302">
        <v>-612964</v>
      </c>
      <c r="L39" s="302">
        <v>-4841</v>
      </c>
      <c r="M39" s="303">
        <v>-7012</v>
      </c>
      <c r="N39" s="304">
        <v>-31</v>
      </c>
      <c r="O39" s="295"/>
    </row>
    <row r="40" spans="1:16" ht="27" customHeight="1" x14ac:dyDescent="0.15">
      <c r="A40" s="250"/>
      <c r="B40" s="246"/>
      <c r="C40" s="246"/>
      <c r="D40" s="246"/>
      <c r="E40" s="246"/>
      <c r="F40" s="246"/>
      <c r="G40" s="1163" t="s">
        <v>502</v>
      </c>
      <c r="H40" s="1164"/>
      <c r="I40" s="1164"/>
      <c r="J40" s="1165"/>
      <c r="K40" s="302">
        <v>-5521351</v>
      </c>
      <c r="L40" s="302">
        <v>-43606</v>
      </c>
      <c r="M40" s="303">
        <v>-26691</v>
      </c>
      <c r="N40" s="304">
        <v>63.4</v>
      </c>
      <c r="O40" s="295"/>
    </row>
    <row r="41" spans="1:16" x14ac:dyDescent="0.15">
      <c r="A41" s="250"/>
      <c r="B41" s="246"/>
      <c r="C41" s="246"/>
      <c r="D41" s="246"/>
      <c r="E41" s="246"/>
      <c r="F41" s="246"/>
      <c r="G41" s="1169" t="s">
        <v>281</v>
      </c>
      <c r="H41" s="1170"/>
      <c r="I41" s="1170"/>
      <c r="J41" s="1171"/>
      <c r="K41" s="296">
        <v>2322392</v>
      </c>
      <c r="L41" s="302">
        <v>18341</v>
      </c>
      <c r="M41" s="303">
        <v>8756</v>
      </c>
      <c r="N41" s="304">
        <v>109.5</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10210897</v>
      </c>
      <c r="J51" s="322">
        <v>80062</v>
      </c>
      <c r="K51" s="323">
        <v>24.2</v>
      </c>
      <c r="L51" s="324">
        <v>43493</v>
      </c>
      <c r="M51" s="325">
        <v>5</v>
      </c>
      <c r="N51" s="326">
        <v>19.2</v>
      </c>
    </row>
    <row r="52" spans="1:14" x14ac:dyDescent="0.15">
      <c r="A52" s="250"/>
      <c r="B52" s="246"/>
      <c r="C52" s="246"/>
      <c r="D52" s="246"/>
      <c r="E52" s="246"/>
      <c r="F52" s="246"/>
      <c r="G52" s="327"/>
      <c r="H52" s="328" t="s">
        <v>513</v>
      </c>
      <c r="I52" s="329">
        <v>7264607</v>
      </c>
      <c r="J52" s="330">
        <v>56961</v>
      </c>
      <c r="K52" s="331">
        <v>47</v>
      </c>
      <c r="L52" s="332">
        <v>23254</v>
      </c>
      <c r="M52" s="333">
        <v>4</v>
      </c>
      <c r="N52" s="334">
        <v>43</v>
      </c>
    </row>
    <row r="53" spans="1:14" x14ac:dyDescent="0.15">
      <c r="A53" s="250"/>
      <c r="B53" s="246"/>
      <c r="C53" s="246"/>
      <c r="D53" s="246"/>
      <c r="E53" s="246"/>
      <c r="F53" s="246"/>
      <c r="G53" s="312" t="s">
        <v>514</v>
      </c>
      <c r="H53" s="313"/>
      <c r="I53" s="321">
        <v>11047460</v>
      </c>
      <c r="J53" s="322">
        <v>86203</v>
      </c>
      <c r="K53" s="323">
        <v>7.7</v>
      </c>
      <c r="L53" s="324">
        <v>50840</v>
      </c>
      <c r="M53" s="325">
        <v>16.899999999999999</v>
      </c>
      <c r="N53" s="326">
        <v>-9.1999999999999993</v>
      </c>
    </row>
    <row r="54" spans="1:14" x14ac:dyDescent="0.15">
      <c r="A54" s="250"/>
      <c r="B54" s="246"/>
      <c r="C54" s="246"/>
      <c r="D54" s="246"/>
      <c r="E54" s="246"/>
      <c r="F54" s="246"/>
      <c r="G54" s="327"/>
      <c r="H54" s="328" t="s">
        <v>513</v>
      </c>
      <c r="I54" s="329">
        <v>5755706</v>
      </c>
      <c r="J54" s="330">
        <v>44912</v>
      </c>
      <c r="K54" s="331">
        <v>-21.2</v>
      </c>
      <c r="L54" s="332">
        <v>25367</v>
      </c>
      <c r="M54" s="333">
        <v>9.1</v>
      </c>
      <c r="N54" s="334">
        <v>-30.3</v>
      </c>
    </row>
    <row r="55" spans="1:14" x14ac:dyDescent="0.15">
      <c r="A55" s="250"/>
      <c r="B55" s="246"/>
      <c r="C55" s="246"/>
      <c r="D55" s="246"/>
      <c r="E55" s="246"/>
      <c r="F55" s="246"/>
      <c r="G55" s="312" t="s">
        <v>515</v>
      </c>
      <c r="H55" s="313"/>
      <c r="I55" s="321">
        <v>11791481</v>
      </c>
      <c r="J55" s="322">
        <v>92358</v>
      </c>
      <c r="K55" s="323">
        <v>7.1</v>
      </c>
      <c r="L55" s="324">
        <v>53605</v>
      </c>
      <c r="M55" s="325">
        <v>5.4</v>
      </c>
      <c r="N55" s="326">
        <v>1.7</v>
      </c>
    </row>
    <row r="56" spans="1:14" x14ac:dyDescent="0.15">
      <c r="A56" s="250"/>
      <c r="B56" s="246"/>
      <c r="C56" s="246"/>
      <c r="D56" s="246"/>
      <c r="E56" s="246"/>
      <c r="F56" s="246"/>
      <c r="G56" s="327"/>
      <c r="H56" s="328" t="s">
        <v>513</v>
      </c>
      <c r="I56" s="329">
        <v>6155760</v>
      </c>
      <c r="J56" s="330">
        <v>48216</v>
      </c>
      <c r="K56" s="331">
        <v>7.4</v>
      </c>
      <c r="L56" s="332">
        <v>28343</v>
      </c>
      <c r="M56" s="333">
        <v>11.7</v>
      </c>
      <c r="N56" s="334">
        <v>-4.3</v>
      </c>
    </row>
    <row r="57" spans="1:14" x14ac:dyDescent="0.15">
      <c r="A57" s="250"/>
      <c r="B57" s="246"/>
      <c r="C57" s="246"/>
      <c r="D57" s="246"/>
      <c r="E57" s="246"/>
      <c r="F57" s="246"/>
      <c r="G57" s="312" t="s">
        <v>516</v>
      </c>
      <c r="H57" s="313"/>
      <c r="I57" s="321">
        <v>10247495</v>
      </c>
      <c r="J57" s="322">
        <v>80711</v>
      </c>
      <c r="K57" s="323">
        <v>-12.6</v>
      </c>
      <c r="L57" s="324">
        <v>58051</v>
      </c>
      <c r="M57" s="325">
        <v>8.3000000000000007</v>
      </c>
      <c r="N57" s="326">
        <v>-20.9</v>
      </c>
    </row>
    <row r="58" spans="1:14" x14ac:dyDescent="0.15">
      <c r="A58" s="250"/>
      <c r="B58" s="246"/>
      <c r="C58" s="246"/>
      <c r="D58" s="246"/>
      <c r="E58" s="246"/>
      <c r="F58" s="246"/>
      <c r="G58" s="327"/>
      <c r="H58" s="328" t="s">
        <v>513</v>
      </c>
      <c r="I58" s="329">
        <v>7648843</v>
      </c>
      <c r="J58" s="330">
        <v>60243</v>
      </c>
      <c r="K58" s="331">
        <v>24.9</v>
      </c>
      <c r="L58" s="332">
        <v>32143</v>
      </c>
      <c r="M58" s="333">
        <v>13.4</v>
      </c>
      <c r="N58" s="334">
        <v>11.5</v>
      </c>
    </row>
    <row r="59" spans="1:14" x14ac:dyDescent="0.15">
      <c r="A59" s="250"/>
      <c r="B59" s="246"/>
      <c r="C59" s="246"/>
      <c r="D59" s="246"/>
      <c r="E59" s="246"/>
      <c r="F59" s="246"/>
      <c r="G59" s="312" t="s">
        <v>517</v>
      </c>
      <c r="H59" s="313"/>
      <c r="I59" s="321">
        <v>9412184</v>
      </c>
      <c r="J59" s="322">
        <v>74334</v>
      </c>
      <c r="K59" s="323">
        <v>-7.9</v>
      </c>
      <c r="L59" s="324">
        <v>40879</v>
      </c>
      <c r="M59" s="325">
        <v>-29.6</v>
      </c>
      <c r="N59" s="326">
        <v>21.7</v>
      </c>
    </row>
    <row r="60" spans="1:14" x14ac:dyDescent="0.15">
      <c r="A60" s="250"/>
      <c r="B60" s="246"/>
      <c r="C60" s="246"/>
      <c r="D60" s="246"/>
      <c r="E60" s="246"/>
      <c r="F60" s="246"/>
      <c r="G60" s="327"/>
      <c r="H60" s="328" t="s">
        <v>513</v>
      </c>
      <c r="I60" s="335">
        <v>7124854</v>
      </c>
      <c r="J60" s="330">
        <v>56270</v>
      </c>
      <c r="K60" s="331">
        <v>-6.6</v>
      </c>
      <c r="L60" s="332">
        <v>24087</v>
      </c>
      <c r="M60" s="333">
        <v>-25.1</v>
      </c>
      <c r="N60" s="334">
        <v>18.5</v>
      </c>
    </row>
    <row r="61" spans="1:14" x14ac:dyDescent="0.15">
      <c r="A61" s="250"/>
      <c r="B61" s="246"/>
      <c r="C61" s="246"/>
      <c r="D61" s="246"/>
      <c r="E61" s="246"/>
      <c r="F61" s="246"/>
      <c r="G61" s="312" t="s">
        <v>518</v>
      </c>
      <c r="H61" s="336"/>
      <c r="I61" s="337">
        <v>10541903</v>
      </c>
      <c r="J61" s="338">
        <v>82734</v>
      </c>
      <c r="K61" s="339">
        <v>3.7</v>
      </c>
      <c r="L61" s="340">
        <v>49374</v>
      </c>
      <c r="M61" s="341">
        <v>1.2</v>
      </c>
      <c r="N61" s="326">
        <v>2.5</v>
      </c>
    </row>
    <row r="62" spans="1:14" x14ac:dyDescent="0.15">
      <c r="A62" s="250"/>
      <c r="B62" s="246"/>
      <c r="C62" s="246"/>
      <c r="D62" s="246"/>
      <c r="E62" s="246"/>
      <c r="F62" s="246"/>
      <c r="G62" s="327"/>
      <c r="H62" s="328" t="s">
        <v>513</v>
      </c>
      <c r="I62" s="329">
        <v>6789954</v>
      </c>
      <c r="J62" s="330">
        <v>53320</v>
      </c>
      <c r="K62" s="331">
        <v>10.3</v>
      </c>
      <c r="L62" s="332">
        <v>26639</v>
      </c>
      <c r="M62" s="333">
        <v>2.6</v>
      </c>
      <c r="N62" s="334">
        <v>7.7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21.27</v>
      </c>
      <c r="G47" s="12">
        <v>22.65</v>
      </c>
      <c r="H47" s="12">
        <v>28.99</v>
      </c>
      <c r="I47" s="12">
        <v>30.06</v>
      </c>
      <c r="J47" s="13">
        <v>33.590000000000003</v>
      </c>
    </row>
    <row r="48" spans="2:10" ht="57.75" customHeight="1" x14ac:dyDescent="0.15">
      <c r="B48" s="14"/>
      <c r="C48" s="1174" t="s">
        <v>4</v>
      </c>
      <c r="D48" s="1174"/>
      <c r="E48" s="1175"/>
      <c r="F48" s="15">
        <v>4.18</v>
      </c>
      <c r="G48" s="16">
        <v>6.09</v>
      </c>
      <c r="H48" s="16">
        <v>5.59</v>
      </c>
      <c r="I48" s="16">
        <v>7.21</v>
      </c>
      <c r="J48" s="17">
        <v>6.09</v>
      </c>
    </row>
    <row r="49" spans="2:10" ht="57.75" customHeight="1" thickBot="1" x14ac:dyDescent="0.2">
      <c r="B49" s="18"/>
      <c r="C49" s="1176" t="s">
        <v>5</v>
      </c>
      <c r="D49" s="1176"/>
      <c r="E49" s="1177"/>
      <c r="F49" s="19" t="s">
        <v>525</v>
      </c>
      <c r="G49" s="20">
        <v>4.46</v>
      </c>
      <c r="H49" s="20">
        <v>7.44</v>
      </c>
      <c r="I49" s="20">
        <v>3.48</v>
      </c>
      <c r="J49" s="21">
        <v>2.11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2018-03-05T23:37:36Z</cp:lastPrinted>
  <dcterms:created xsi:type="dcterms:W3CDTF">2018-01-24T06:40:53Z</dcterms:created>
  <dcterms:modified xsi:type="dcterms:W3CDTF">2019-11-11T23:28:57Z</dcterms:modified>
  <cp:category/>
</cp:coreProperties>
</file>