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霧島市情報系\Desktop\完成書類の簡素化\R7.5\建築関係書類一覧\"/>
    </mc:Choice>
  </mc:AlternateContent>
  <xr:revisionPtr revIDLastSave="0" documentId="13_ncr:1_{706874E3-10DC-4141-88E7-AF481FEEB911}" xr6:coauthVersionLast="47" xr6:coauthVersionMax="47" xr10:uidLastSave="{00000000-0000-0000-0000-000000000000}"/>
  <bookViews>
    <workbookView xWindow="-60" yWindow="-60" windowWidth="20610" windowHeight="11040" tabRatio="924" activeTab="1" xr2:uid="{00B29D44-BC8C-4F11-B5E6-F5CE58A0C230}"/>
  </bookViews>
  <sheets>
    <sheet name="★基本項目入力票" sheetId="28" r:id="rId1"/>
    <sheet name="目次" sheetId="13" r:id="rId2"/>
    <sheet name="２" sheetId="15" r:id="rId3"/>
    <sheet name="７" sheetId="21" r:id="rId4"/>
    <sheet name="８" sheetId="18" r:id="rId5"/>
    <sheet name="９" sheetId="1" r:id="rId6"/>
    <sheet name="12" sheetId="26" r:id="rId7"/>
    <sheet name="13" sheetId="9" r:id="rId8"/>
    <sheet name="14" sheetId="2" r:id="rId9"/>
    <sheet name="15" sheetId="4" r:id="rId10"/>
    <sheet name="17" sheetId="8" r:id="rId11"/>
    <sheet name="様式-4" sheetId="7" r:id="rId12"/>
    <sheet name="様式-9" sheetId="23" r:id="rId13"/>
    <sheet name="様式-17" sheetId="22" r:id="rId14"/>
    <sheet name="様式-28" sheetId="24" r:id="rId15"/>
    <sheet name="様式-34(1),(2)" sheetId="25" r:id="rId16"/>
    <sheet name="様式-35" sheetId="20" r:id="rId17"/>
    <sheet name="様式-36" sheetId="29" r:id="rId18"/>
    <sheet name="様式-37" sheetId="30"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_________ｈｚ１" localSheetId="18" hidden="1">{#N/A,#N/A,FALSE,"内訳書";#N/A,#N/A,FALSE,"見積比較表";#N/A,#N/A,FALSE,"複合単価";#N/A,#N/A,FALSE,"拾出表"}</definedName>
    <definedName name="___________ｈｚ１" hidden="1">{#N/A,#N/A,FALSE,"内訳書";#N/A,#N/A,FALSE,"見積比較表";#N/A,#N/A,FALSE,"複合単価";#N/A,#N/A,FALSE,"拾出表"}</definedName>
    <definedName name="___________ｈｚ２" localSheetId="18" hidden="1">{#N/A,#N/A,FALSE,"内訳書";#N/A,#N/A,FALSE,"見積比較表";#N/A,#N/A,FALSE,"複合単価";#N/A,#N/A,FALSE,"拾出表"}</definedName>
    <definedName name="___________ｈｚ２" hidden="1">{#N/A,#N/A,FALSE,"内訳書";#N/A,#N/A,FALSE,"見積比較表";#N/A,#N/A,FALSE,"複合単価";#N/A,#N/A,FALSE,"拾出表"}</definedName>
    <definedName name="__________ｈｚ１" localSheetId="18" hidden="1">{#N/A,#N/A,FALSE,"内訳書";#N/A,#N/A,FALSE,"見積比較表";#N/A,#N/A,FALSE,"複合単価";#N/A,#N/A,FALSE,"拾出表"}</definedName>
    <definedName name="__________ｈｚ１" hidden="1">{#N/A,#N/A,FALSE,"内訳書";#N/A,#N/A,FALSE,"見積比較表";#N/A,#N/A,FALSE,"複合単価";#N/A,#N/A,FALSE,"拾出表"}</definedName>
    <definedName name="__________ｈｚ２" localSheetId="18" hidden="1">{#N/A,#N/A,FALSE,"内訳書";#N/A,#N/A,FALSE,"見積比較表";#N/A,#N/A,FALSE,"複合単価";#N/A,#N/A,FALSE,"拾出表"}</definedName>
    <definedName name="__________ｈｚ２" hidden="1">{#N/A,#N/A,FALSE,"内訳書";#N/A,#N/A,FALSE,"見積比較表";#N/A,#N/A,FALSE,"複合単価";#N/A,#N/A,FALSE,"拾出表"}</definedName>
    <definedName name="_______ｈｚ１" localSheetId="18" hidden="1">{#N/A,#N/A,FALSE,"内訳書";#N/A,#N/A,FALSE,"見積比較表";#N/A,#N/A,FALSE,"複合単価";#N/A,#N/A,FALSE,"拾出表"}</definedName>
    <definedName name="_______ｈｚ１" hidden="1">{#N/A,#N/A,FALSE,"内訳書";#N/A,#N/A,FALSE,"見積比較表";#N/A,#N/A,FALSE,"複合単価";#N/A,#N/A,FALSE,"拾出表"}</definedName>
    <definedName name="_______ｈｚ２" localSheetId="18" hidden="1">{#N/A,#N/A,FALSE,"内訳書";#N/A,#N/A,FALSE,"見積比較表";#N/A,#N/A,FALSE,"複合単価";#N/A,#N/A,FALSE,"拾出表"}</definedName>
    <definedName name="_______ｈｚ２" hidden="1">{#N/A,#N/A,FALSE,"内訳書";#N/A,#N/A,FALSE,"見積比較表";#N/A,#N/A,FALSE,"複合単価";#N/A,#N/A,FALSE,"拾出表"}</definedName>
    <definedName name="______ｈｚ１" localSheetId="18" hidden="1">{#N/A,#N/A,FALSE,"内訳書";#N/A,#N/A,FALSE,"見積比較表";#N/A,#N/A,FALSE,"複合単価";#N/A,#N/A,FALSE,"拾出表"}</definedName>
    <definedName name="______ｈｚ１" hidden="1">{#N/A,#N/A,FALSE,"内訳書";#N/A,#N/A,FALSE,"見積比較表";#N/A,#N/A,FALSE,"複合単価";#N/A,#N/A,FALSE,"拾出表"}</definedName>
    <definedName name="______ｈｚ２" localSheetId="18" hidden="1">{#N/A,#N/A,FALSE,"内訳書";#N/A,#N/A,FALSE,"見積比較表";#N/A,#N/A,FALSE,"複合単価";#N/A,#N/A,FALSE,"拾出表"}</definedName>
    <definedName name="______ｈｚ２" hidden="1">{#N/A,#N/A,FALSE,"内訳書";#N/A,#N/A,FALSE,"見積比較表";#N/A,#N/A,FALSE,"複合単価";#N/A,#N/A,FALSE,"拾出表"}</definedName>
    <definedName name="_____ｈｚ１" localSheetId="18" hidden="1">{#N/A,#N/A,FALSE,"内訳書";#N/A,#N/A,FALSE,"見積比較表";#N/A,#N/A,FALSE,"複合単価";#N/A,#N/A,FALSE,"拾出表"}</definedName>
    <definedName name="_____ｈｚ１" hidden="1">{#N/A,#N/A,FALSE,"内訳書";#N/A,#N/A,FALSE,"見積比較表";#N/A,#N/A,FALSE,"複合単価";#N/A,#N/A,FALSE,"拾出表"}</definedName>
    <definedName name="_____ｈｚ２" localSheetId="18" hidden="1">{#N/A,#N/A,FALSE,"内訳書";#N/A,#N/A,FALSE,"見積比較表";#N/A,#N/A,FALSE,"複合単価";#N/A,#N/A,FALSE,"拾出表"}</definedName>
    <definedName name="_____ｈｚ２" hidden="1">{#N/A,#N/A,FALSE,"内訳書";#N/A,#N/A,FALSE,"見積比較表";#N/A,#N/A,FALSE,"複合単価";#N/A,#N/A,FALSE,"拾出表"}</definedName>
    <definedName name="____ｈｚ１" localSheetId="18" hidden="1">{#N/A,#N/A,FALSE,"内訳書";#N/A,#N/A,FALSE,"見積比較表";#N/A,#N/A,FALSE,"複合単価";#N/A,#N/A,FALSE,"拾出表"}</definedName>
    <definedName name="____ｈｚ１" hidden="1">{#N/A,#N/A,FALSE,"内訳書";#N/A,#N/A,FALSE,"見積比較表";#N/A,#N/A,FALSE,"複合単価";#N/A,#N/A,FALSE,"拾出表"}</definedName>
    <definedName name="____ｈｚ２" localSheetId="18" hidden="1">{#N/A,#N/A,FALSE,"内訳書";#N/A,#N/A,FALSE,"見積比較表";#N/A,#N/A,FALSE,"複合単価";#N/A,#N/A,FALSE,"拾出表"}</definedName>
    <definedName name="____ｈｚ２" hidden="1">{#N/A,#N/A,FALSE,"内訳書";#N/A,#N/A,FALSE,"見積比較表";#N/A,#N/A,FALSE,"複合単価";#N/A,#N/A,FALSE,"拾出表"}</definedName>
    <definedName name="___ｈｚ１" localSheetId="18" hidden="1">{#N/A,#N/A,FALSE,"内訳書";#N/A,#N/A,FALSE,"見積比較表";#N/A,#N/A,FALSE,"複合単価";#N/A,#N/A,FALSE,"拾出表"}</definedName>
    <definedName name="___ｈｚ１" hidden="1">{#N/A,#N/A,FALSE,"内訳書";#N/A,#N/A,FALSE,"見積比較表";#N/A,#N/A,FALSE,"複合単価";#N/A,#N/A,FALSE,"拾出表"}</definedName>
    <definedName name="___ｈｚ２" localSheetId="18" hidden="1">{#N/A,#N/A,FALSE,"内訳書";#N/A,#N/A,FALSE,"見積比較表";#N/A,#N/A,FALSE,"複合単価";#N/A,#N/A,FALSE,"拾出表"}</definedName>
    <definedName name="___ｈｚ２" hidden="1">{#N/A,#N/A,FALSE,"内訳書";#N/A,#N/A,FALSE,"見積比較表";#N/A,#N/A,FALSE,"複合単価";#N/A,#N/A,FALSE,"拾出表"}</definedName>
    <definedName name="__ｈｚ１" localSheetId="18" hidden="1">{#N/A,#N/A,FALSE,"内訳書";#N/A,#N/A,FALSE,"見積比較表";#N/A,#N/A,FALSE,"複合単価";#N/A,#N/A,FALSE,"拾出表"}</definedName>
    <definedName name="__ｈｚ１" hidden="1">{#N/A,#N/A,FALSE,"内訳書";#N/A,#N/A,FALSE,"見積比較表";#N/A,#N/A,FALSE,"複合単価";#N/A,#N/A,FALSE,"拾出表"}</definedName>
    <definedName name="__ｈｚ２" localSheetId="18" hidden="1">{#N/A,#N/A,FALSE,"内訳書";#N/A,#N/A,FALSE,"見積比較表";#N/A,#N/A,FALSE,"複合単価";#N/A,#N/A,FALSE,"拾出表"}</definedName>
    <definedName name="__ｈｚ２" hidden="1">{#N/A,#N/A,FALSE,"内訳書";#N/A,#N/A,FALSE,"見積比較表";#N/A,#N/A,FALSE,"複合単価";#N/A,#N/A,FALSE,"拾出表"}</definedName>
    <definedName name="_10S" hidden="1">#REF!</definedName>
    <definedName name="_17_0_K" hidden="1">#REF!</definedName>
    <definedName name="_1K" hidden="1">#REF!</definedName>
    <definedName name="_24_0_S" hidden="1">#REF!</definedName>
    <definedName name="_24K" hidden="1">#REF!</definedName>
    <definedName name="_26ｈｚ１_" localSheetId="18" hidden="1">{#N/A,#N/A,FALSE,"内訳書";#N/A,#N/A,FALSE,"見積比較表";#N/A,#N/A,FALSE,"複合単価";#N/A,#N/A,FALSE,"拾出表"}</definedName>
    <definedName name="_26ｈｚ１_" hidden="1">{#N/A,#N/A,FALSE,"内訳書";#N/A,#N/A,FALSE,"見積比較表";#N/A,#N/A,FALSE,"複合単価";#N/A,#N/A,FALSE,"拾出表"}</definedName>
    <definedName name="_28ｈｚ２_" localSheetId="18" hidden="1">{#N/A,#N/A,FALSE,"内訳書";#N/A,#N/A,FALSE,"見積比較表";#N/A,#N/A,FALSE,"複合単価";#N/A,#N/A,FALSE,"拾出表"}</definedName>
    <definedName name="_28ｈｚ２_" hidden="1">{#N/A,#N/A,FALSE,"内訳書";#N/A,#N/A,FALSE,"見積比較表";#N/A,#N/A,FALSE,"複合単価";#N/A,#N/A,FALSE,"拾出表"}</definedName>
    <definedName name="_2S" hidden="1">#REF!</definedName>
    <definedName name="_3_0_K" hidden="1">#REF!</definedName>
    <definedName name="_4_0_S" hidden="1">#REF!</definedName>
    <definedName name="_48S" hidden="1">#REF!</definedName>
    <definedName name="_5ｈｚ１_" localSheetId="18" hidden="1">{#N/A,#N/A,FALSE,"内訳書";#N/A,#N/A,FALSE,"見積比較表";#N/A,#N/A,FALSE,"複合単価";#N/A,#N/A,FALSE,"拾出表"}</definedName>
    <definedName name="_5ｈｚ１_" hidden="1">{#N/A,#N/A,FALSE,"内訳書";#N/A,#N/A,FALSE,"見積比較表";#N/A,#N/A,FALSE,"複合単価";#N/A,#N/A,FALSE,"拾出表"}</definedName>
    <definedName name="_5K" hidden="1">#REF!</definedName>
    <definedName name="_6ｈｚ２_" localSheetId="18" hidden="1">{#N/A,#N/A,FALSE,"内訳書";#N/A,#N/A,FALSE,"見積比較表";#N/A,#N/A,FALSE,"複合単価";#N/A,#N/A,FALSE,"拾出表"}</definedName>
    <definedName name="_6ｈｚ２_" hidden="1">{#N/A,#N/A,FALSE,"内訳書";#N/A,#N/A,FALSE,"見積比較表";#N/A,#N/A,FALSE,"複合単価";#N/A,#N/A,FALSE,"拾出表"}</definedName>
    <definedName name="_72_0_K" hidden="1">#REF!</definedName>
    <definedName name="_96_0_S" hidden="1">#REF!</definedName>
    <definedName name="_97ｈｚ１_" localSheetId="18" hidden="1">{#N/A,#N/A,FALSE,"内訳書";#N/A,#N/A,FALSE,"見積比較表";#N/A,#N/A,FALSE,"複合単価";#N/A,#N/A,FALSE,"拾出表"}</definedName>
    <definedName name="_97ｈｚ１_" hidden="1">{#N/A,#N/A,FALSE,"内訳書";#N/A,#N/A,FALSE,"見積比較表";#N/A,#N/A,FALSE,"複合単価";#N/A,#N/A,FALSE,"拾出表"}</definedName>
    <definedName name="_98ｈｚ２_" localSheetId="18" hidden="1">{#N/A,#N/A,FALSE,"内訳書";#N/A,#N/A,FALSE,"見積比較表";#N/A,#N/A,FALSE,"複合単価";#N/A,#N/A,FALSE,"拾出表"}</definedName>
    <definedName name="_98ｈｚ２_" hidden="1">{#N/A,#N/A,FALSE,"内訳書";#N/A,#N/A,FALSE,"見積比較表";#N/A,#N/A,FALSE,"複合単価";#N/A,#N/A,FALSE,"拾出表"}</definedName>
    <definedName name="_Fill" hidden="1">#REF!</definedName>
    <definedName name="_xlnm._FilterDatabase" localSheetId="3" hidden="1">'７'!$B$13:$AN$28</definedName>
    <definedName name="_ｈｚ１" localSheetId="18" hidden="1">{#N/A,#N/A,FALSE,"内訳書";#N/A,#N/A,FALSE,"見積比較表";#N/A,#N/A,FALSE,"複合単価";#N/A,#N/A,FALSE,"拾出表"}</definedName>
    <definedName name="_ｈｚ１" hidden="1">{#N/A,#N/A,FALSE,"内訳書";#N/A,#N/A,FALSE,"見積比較表";#N/A,#N/A,FALSE,"複合単価";#N/A,#N/A,FALSE,"拾出表"}</definedName>
    <definedName name="_ｈｚ２" localSheetId="18" hidden="1">{#N/A,#N/A,FALSE,"内訳書";#N/A,#N/A,FALSE,"見積比較表";#N/A,#N/A,FALSE,"複合単価";#N/A,#N/A,FALSE,"拾出表"}</definedName>
    <definedName name="_ｈｚ２" hidden="1">{#N/A,#N/A,FALSE,"内訳書";#N/A,#N/A,FALSE,"見積比較表";#N/A,#N/A,FALSE,"複合単価";#N/A,#N/A,FALSE,"拾出表"}</definedName>
    <definedName name="_Key1" hidden="1">#REF!</definedName>
    <definedName name="_Order1" hidden="1">255</definedName>
    <definedName name="_Regression_Int" hidden="1">1</definedName>
    <definedName name="_Sort" hidden="1">#REF!</definedName>
    <definedName name="\0" localSheetId="18">'[1]様式２－２'!#REF!</definedName>
    <definedName name="\0">'[1]様式２－２'!#REF!</definedName>
    <definedName name="\a">#REF!</definedName>
    <definedName name="\p" localSheetId="18">'[1]様式２－２'!#REF!</definedName>
    <definedName name="\p">'[1]様式２－２'!#REF!</definedName>
    <definedName name="\q" localSheetId="18">'[1]様式２－２'!#REF!</definedName>
    <definedName name="\q">'[1]様式２－２'!#REF!</definedName>
    <definedName name="\x" localSheetId="18">'[1]様式２－２'!#REF!</definedName>
    <definedName name="\x">'[1]様式２－２'!#REF!</definedName>
    <definedName name="AAA" localSheetId="18" hidden="1">{#N/A,#N/A,FALSE,"内訳書";#N/A,#N/A,FALSE,"見積比較表";#N/A,#N/A,FALSE,"複合単価";#N/A,#N/A,FALSE,"拾出表"}</definedName>
    <definedName name="AAA" hidden="1">{#N/A,#N/A,FALSE,"内訳書";#N/A,#N/A,FALSE,"見積比較表";#N/A,#N/A,FALSE,"複合単価";#N/A,#N/A,FALSE,"拾出表"}</definedName>
    <definedName name="ABC" localSheetId="18">#REF!</definedName>
    <definedName name="ABC">#REF!</definedName>
    <definedName name="Ａ内">'[2]Ａ内訳一覧 '!$B$3:$E$20</definedName>
    <definedName name="B" localSheetId="18">#REF!</definedName>
    <definedName name="B">#REF!</definedName>
    <definedName name="b鋼管" localSheetId="18">#REF!</definedName>
    <definedName name="b鋼管">#REF!</definedName>
    <definedName name="Ｂ代">[3]Ｂ代価一覧!$C$3:$F$47</definedName>
    <definedName name="_xlnm.Criteria" localSheetId="18">#REF!</definedName>
    <definedName name="_xlnm.Criteria">[4]着印!#REF!</definedName>
    <definedName name="Criteria_MI" localSheetId="18">#REF!</definedName>
    <definedName name="Criteria_MI">[4]着印!#REF!</definedName>
    <definedName name="Ｃ代" localSheetId="18">#REF!</definedName>
    <definedName name="Ｃ代">#REF!</definedName>
    <definedName name="d" localSheetId="18">#REF!</definedName>
    <definedName name="d">#REF!</definedName>
    <definedName name="_xlnm.Database">#REF!</definedName>
    <definedName name="Database_MI">#REF!</definedName>
    <definedName name="DODO" localSheetId="18">#REF!</definedName>
    <definedName name="DODO">#REF!</definedName>
    <definedName name="E" localSheetId="18" hidden="1">{#N/A,#N/A,FALSE,"内訳書";#N/A,#N/A,FALSE,"見積比較表";#N/A,#N/A,FALSE,"複合単価";#N/A,#N/A,FALSE,"拾出表"}</definedName>
    <definedName name="E" hidden="1">{#N/A,#N/A,FALSE,"内訳書";#N/A,#N/A,FALSE,"見積比較表";#N/A,#N/A,FALSE,"複合単価";#N/A,#N/A,FALSE,"拾出表"}</definedName>
    <definedName name="eee">#REF!</definedName>
    <definedName name="_xlnm.Extract" localSheetId="18">#REF!</definedName>
    <definedName name="_xlnm.Extract">[4]着印!#REF!</definedName>
    <definedName name="Extract_MI" localSheetId="18">#REF!</definedName>
    <definedName name="Extract_MI">[4]着印!#REF!</definedName>
    <definedName name="fff" localSheetId="18">#REF!</definedName>
    <definedName name="fff">#REF!</definedName>
    <definedName name="h" hidden="1">#REF!</definedName>
    <definedName name="ｈｚ" localSheetId="18" hidden="1">{#N/A,#N/A,FALSE,"内訳書";#N/A,#N/A,FALSE,"見積比較表";#N/A,#N/A,FALSE,"複合単価";#N/A,#N/A,FALSE,"拾出表"}</definedName>
    <definedName name="ｈｚ" hidden="1">{#N/A,#N/A,FALSE,"内訳書";#N/A,#N/A,FALSE,"見積比較表";#N/A,#N/A,FALSE,"複合単価";#N/A,#N/A,FALSE,"拾出表"}</definedName>
    <definedName name="J" localSheetId="18" hidden="1">{#N/A,#N/A,FALSE,"内訳書";#N/A,#N/A,FALSE,"見積比較表";#N/A,#N/A,FALSE,"複合単価";#N/A,#N/A,FALSE,"拾出表"}</definedName>
    <definedName name="J" hidden="1">{#N/A,#N/A,FALSE,"内訳書";#N/A,#N/A,FALSE,"見積比較表";#N/A,#N/A,FALSE,"複合単価";#N/A,#N/A,FALSE,"拾出表"}</definedName>
    <definedName name="jin" hidden="1">#REF!</definedName>
    <definedName name="KAN" localSheetId="18">#REF!</definedName>
    <definedName name="KAN">#REF!</definedName>
    <definedName name="_xlnm.Print_Area" localSheetId="0">★基本項目入力票!$A$1:$Z$60</definedName>
    <definedName name="_xlnm.Print_Area" localSheetId="6">'12'!$A$1:$I$33</definedName>
    <definedName name="_xlnm.Print_Area" localSheetId="7">'13'!$A$1:$J$95</definedName>
    <definedName name="_xlnm.Print_Area" localSheetId="8">'14'!$A$1:$AU$35</definedName>
    <definedName name="_xlnm.Print_Area" localSheetId="9">'15'!$A$1:$AT$33</definedName>
    <definedName name="_xlnm.Print_Area" localSheetId="10">'17'!$A$1:$U$28</definedName>
    <definedName name="_xlnm.Print_Area" localSheetId="3">'７'!$A$1:$AO$51</definedName>
    <definedName name="_xlnm.Print_Area" localSheetId="5">'９'!$A$1:$BW$40</definedName>
    <definedName name="_xlnm.Print_Area" localSheetId="1">目次!$A$1:$F$24</definedName>
    <definedName name="_xlnm.Print_Area" localSheetId="13">'様式-17'!$A$1:$AI$29</definedName>
    <definedName name="_xlnm.Print_Area" localSheetId="14">'様式-28'!$A$1:$G$33</definedName>
    <definedName name="_xlnm.Print_Area" localSheetId="16">'様式-35'!$A$1:$AB$30</definedName>
    <definedName name="_xlnm.Print_Area" localSheetId="17">'様式-36'!$A$1:$Z$40</definedName>
    <definedName name="_xlnm.Print_Area" localSheetId="18">'様式-37'!$A$1:$V$38</definedName>
    <definedName name="_xlnm.Print_Area" localSheetId="11">'様式-4'!$A$1:$L$54</definedName>
    <definedName name="_xlnm.Print_Area" localSheetId="12">'様式-9'!$A$1:$X$50</definedName>
    <definedName name="_xlnm.Print_Area">#REF!</definedName>
    <definedName name="q" localSheetId="18">#REF!</definedName>
    <definedName name="q">#REF!</definedName>
    <definedName name="RECORD" localSheetId="18">#REF!</definedName>
    <definedName name="RECORD">#REF!</definedName>
    <definedName name="_xlnm.Recorder" localSheetId="18">#REF!</definedName>
    <definedName name="_xlnm.Recorder">#REF!</definedName>
    <definedName name="RP掘削土留BHM" localSheetId="18">[5]Ｂ代価!#REF!</definedName>
    <definedName name="RP掘削土留BHM">[5]Ｂ代価!#REF!</definedName>
    <definedName name="RP掘削土留KSM" localSheetId="18">[5]Ｂ代価!#REF!</definedName>
    <definedName name="RP掘削土留KSM">[5]Ｂ代価!#REF!</definedName>
    <definedName name="RP取除き円M" localSheetId="18">[5]Ｂ代価!#REF!</definedName>
    <definedName name="RP取除き円M">[5]Ｂ代価!#REF!</definedName>
    <definedName name="RP取除き小判M" localSheetId="18">[5]Ｂ代価!#REF!</definedName>
    <definedName name="RP取除き小判M">[5]Ｂ代価!#REF!</definedName>
    <definedName name="ty" localSheetId="18">#REF!</definedName>
    <definedName name="ty">#REF!</definedName>
    <definedName name="wrn.妙円寺_8." localSheetId="18" hidden="1">{#N/A,#N/A,FALSE,"内訳書";#N/A,#N/A,FALSE,"見積比較表";#N/A,#N/A,FALSE,"複合単価";#N/A,#N/A,FALSE,"拾出表"}</definedName>
    <definedName name="wrn.妙円寺_8." hidden="1">{#N/A,#N/A,FALSE,"内訳書";#N/A,#N/A,FALSE,"見積比較表";#N/A,#N/A,FALSE,"複合単価";#N/A,#N/A,FALSE,"拾出表"}</definedName>
    <definedName name="x" hidden="1">#REF!</definedName>
    <definedName name="YI" hidden="1">[6]比較表!#REF!</definedName>
    <definedName name="かかかかか" localSheetId="18">#REF!</definedName>
    <definedName name="かかかかか">#REF!</definedName>
    <definedName name="くくく" localSheetId="18">#REF!</definedName>
    <definedName name="くくく">#REF!</definedName>
    <definedName name="さ">[7]Ｃ立坑!$F$1001</definedName>
    <definedName name="しし" localSheetId="18">#REF!</definedName>
    <definedName name="しし">#REF!</definedName>
    <definedName name="つつつ">'[8]ﾃﾞｰﾀｰ(業者)'!$T$3:$W$56</definedName>
    <definedName name="りりりり" localSheetId="18">#REF!</definedName>
    <definedName name="りりりり">#REF!</definedName>
    <definedName name="るる">'[8]ﾃﾞｰﾀｰ(業者)'!$T$3:$W$56</definedName>
    <definedName name="引き抜き０" localSheetId="18">[9]Ｃ立坑!#REF!</definedName>
    <definedName name="引き抜き０">[9]Ｃ立坑!#REF!</definedName>
    <definedName name="引き抜き１" localSheetId="18">#REF!</definedName>
    <definedName name="引き抜き１">#REF!</definedName>
    <definedName name="引き抜き２" localSheetId="18">#REF!</definedName>
    <definedName name="引き抜き２">#REF!</definedName>
    <definedName name="角度">[10]インバート角度!$C$3:$C$17</definedName>
    <definedName name="角度Y">[10]インバート角度!$F$3:$F$9</definedName>
    <definedName name="管" localSheetId="18">#REF!</definedName>
    <definedName name="管">#REF!</definedName>
    <definedName name="管渠" localSheetId="18">#REF!</definedName>
    <definedName name="管渠">#REF!</definedName>
    <definedName name="技能講習名">#REF!</definedName>
    <definedName name="許可業種">#REF!</definedName>
    <definedName name="九九すくすく" localSheetId="18">[9]Ｃ立坑!#REF!</definedName>
    <definedName name="九九すくすく">[9]Ｃ立坑!#REF!</definedName>
    <definedName name="傾斜マンホール深">[10]傾斜対応組合早見表!$A$9:$A$98</definedName>
    <definedName name="傾斜管底差">[10]傾斜高所流入早見表!$A$5:$A$84</definedName>
    <definedName name="傾斜高所100B">[10]傾斜高所流入早見表!$D$5:$D$84</definedName>
    <definedName name="傾斜高所150B">[10]傾斜高所流入早見表!$E$5:$E$84</definedName>
    <definedName name="傾斜高所300B">[10]傾斜高所流入早見表!$F$5:$F$84</definedName>
    <definedName name="傾斜高所400B">[10]傾斜高所流入早見表!$G$5:$G$84</definedName>
    <definedName name="傾斜高所500B">[10]傾斜高所流入早見表!$H$5:$H$84</definedName>
    <definedName name="傾斜上部壁">[10]傾斜対応組合早見表!$E$9:$E$98</definedName>
    <definedName name="傾斜中間壁100">[10]傾斜対応組合早見表!$F$9:$F$98</definedName>
    <definedName name="傾斜中間壁150">[10]傾斜対応組合早見表!$G$9:$G$98</definedName>
    <definedName name="傾斜中間壁300">[10]傾斜対応組合早見表!$H$9:$H$98</definedName>
    <definedName name="傾斜中間壁400">[10]傾斜対応組合早見表!$I$9:$I$98</definedName>
    <definedName name="傾斜中間壁500">[10]傾斜対応組合早見表!$J$9:$J$98</definedName>
    <definedName name="傾斜調整リング">[10]傾斜対応組合早見表!$D$9:$D$98</definedName>
    <definedName name="傾斜鉄蓋">[10]傾斜対応組合早見表!$C$9:$C$98</definedName>
    <definedName name="計算書NO正">[10]CHKシート!$B$8</definedName>
    <definedName name="軽量">'[11]Ａ内訳一覧 '!$B$3:$E$20</definedName>
    <definedName name="軽量１">'[12]Ａ内訳一覧 '!$B$3:$E$20</definedName>
    <definedName name="軽量鋼矢板">[13]Ｂ代価一覧!$C$3:$F$47</definedName>
    <definedName name="軽量鋼矢板１">[14]Ｂ代価一覧!$C$3:$F$47</definedName>
    <definedName name="血液型">#REF!</definedName>
    <definedName name="高所100">[10]高所流入組合早見表!$D$5:$D$88</definedName>
    <definedName name="高所150">[10]高所流入組合早見表!$E$5:$E$88</definedName>
    <definedName name="高所300">[10]高所流入組合早見表!$F$5:$F$88</definedName>
    <definedName name="高所400">[10]高所流入組合早見表!$G$5:$G$88</definedName>
    <definedName name="高所500">[10]高所流入組合早見表!$H$5:$H$88</definedName>
    <definedName name="高所管底差">[10]高所流入組合早見表!$A$5:$A$88</definedName>
    <definedName name="砂">[9]Ｃ代価立坑!$G$874</definedName>
    <definedName name="自在継手数">[10]平面角度表!$C$3:$C$28</definedName>
    <definedName name="職種名">#REF!</definedName>
    <definedName name="新営or改修">[15]目次!$F$7</definedName>
    <definedName name="推進" localSheetId="18">[16]Ｂ代価!#REF!</definedName>
    <definedName name="推進">[16]Ｂ代価!#REF!</definedName>
    <definedName name="請負業者" localSheetId="18">#REF!</definedName>
    <definedName name="請負業者">#REF!</definedName>
    <definedName name="請負業者名" localSheetId="18">#REF!</definedName>
    <definedName name="請負業者名">#REF!</definedName>
    <definedName name="損料表" localSheetId="18">[16]Ｂ代価!#REF!</definedName>
    <definedName name="損料表">[16]Ｂ代価!#REF!</definedName>
    <definedName name="地業工事" localSheetId="18" hidden="1">{#N/A,#N/A,FALSE,"内訳書";#N/A,#N/A,FALSE,"見積比較表";#N/A,#N/A,FALSE,"複合単価";#N/A,#N/A,FALSE,"拾出表"}</definedName>
    <definedName name="地業工事" hidden="1">{#N/A,#N/A,FALSE,"内訳書";#N/A,#N/A,FALSE,"見積比較表";#N/A,#N/A,FALSE,"複合単価";#N/A,#N/A,FALSE,"拾出表"}</definedName>
    <definedName name="地業工事２" localSheetId="18" hidden="1">{#N/A,#N/A,FALSE,"内訳書";#N/A,#N/A,FALSE,"見積比較表";#N/A,#N/A,FALSE,"複合単価";#N/A,#N/A,FALSE,"拾出表"}</definedName>
    <definedName name="地業工事２" hidden="1">{#N/A,#N/A,FALSE,"内訳書";#N/A,#N/A,FALSE,"見積比較表";#N/A,#N/A,FALSE,"複合単価";#N/A,#N/A,FALSE,"拾出表"}</definedName>
    <definedName name="通常マンホール深">[10]通常用組合早見表!$A$9:$A$98</definedName>
    <definedName name="通常上部壁">[10]通常用組合早見表!$E$9:$E$98</definedName>
    <definedName name="通常中間壁100">[10]通常用組合早見表!$F$9:$F$98</definedName>
    <definedName name="通常中間壁150">[10]通常用組合早見表!$G$9:$G$98</definedName>
    <definedName name="通常中間壁300">[10]通常用組合早見表!$H$9:$H$98</definedName>
    <definedName name="通常中間壁400">[10]通常用組合早見表!$I$9:$I$98</definedName>
    <definedName name="通常中間壁500">[10]通常用組合早見表!$J$9:$J$98</definedName>
    <definedName name="通常調整リング">[10]通常用組合早見表!$D$9:$D$98</definedName>
    <definedName name="通常鉄蓋">[10]通常用組合早見表!$C$9:$C$98</definedName>
    <definedName name="鉄筋重量" localSheetId="18">#REF!</definedName>
    <definedName name="鉄筋重量">#REF!</definedName>
    <definedName name="特殊健康診断名">#REF!</definedName>
    <definedName name="特別教育名">#REF!</definedName>
    <definedName name="入札書">'[17]ﾃﾞｰﾀｰ(業者)'!$T$3:$W$74</definedName>
    <definedName name="範囲">[10]インバート角度!$B$3:$B$17</definedName>
    <definedName name="範囲Y">[10]インバート角度!$E$3:$E$9</definedName>
    <definedName name="普通鋼矢板式" localSheetId="18">#REF!</definedName>
    <definedName name="普通鋼矢板式">#REF!</definedName>
    <definedName name="覆工板設置" localSheetId="18">[9]Ｃ立坑!#REF!</definedName>
    <definedName name="覆工板設置">[9]Ｃ立坑!#REF!</definedName>
    <definedName name="覆工板設置工" localSheetId="18">#REF!</definedName>
    <definedName name="覆工板設置工">#REF!</definedName>
    <definedName name="変更名前" hidden="1">'[18]配管-1'!#REF!</definedName>
    <definedName name="変更名前２" hidden="1">'[18]配管-1'!#REF!</definedName>
    <definedName name="変更名前３" hidden="1">'[18]配管-1'!#REF!</definedName>
    <definedName name="変更名前４" hidden="1">'[18]配管-1'!#REF!</definedName>
    <definedName name="変更名前５" hidden="1">'[18]配管-1'!#REF!</definedName>
    <definedName name="変更名前６" hidden="1">'[18]配管-1'!#REF!</definedName>
    <definedName name="免許資格名">#REF!</definedName>
    <definedName name="矢板抜き" localSheetId="18">[9]Ｃ立坑!#REF!</definedName>
    <definedName name="矢板抜き">[9]Ｃ立坑!#REF!</definedName>
    <definedName name="流入角度">[10]平面角度表!$B$3:$B$28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1" i="30" l="1"/>
  <c r="A10" i="30"/>
  <c r="A9" i="30"/>
  <c r="A7" i="30"/>
  <c r="P17" i="30"/>
  <c r="H17" i="30"/>
  <c r="H16" i="30"/>
  <c r="O6" i="29"/>
  <c r="O5" i="29"/>
  <c r="BE20" i="2"/>
  <c r="U17" i="2" s="1"/>
  <c r="CH12" i="1"/>
  <c r="BI12" i="1" s="1"/>
  <c r="BB20" i="2"/>
  <c r="I19" i="2" s="1"/>
  <c r="CF12" i="1"/>
  <c r="S12" i="1" s="1"/>
  <c r="N20" i="26"/>
  <c r="G20" i="26" s="1"/>
  <c r="CI12" i="1"/>
  <c r="BC11" i="1" s="1"/>
  <c r="H28" i="7" s="1"/>
  <c r="N6" i="18"/>
  <c r="L6" i="18"/>
  <c r="B6" i="18" s="1"/>
  <c r="J7" i="21"/>
  <c r="AB20" i="28"/>
  <c r="N21" i="28"/>
  <c r="N24" i="28"/>
  <c r="G15" i="2"/>
  <c r="I17" i="2"/>
  <c r="J6" i="21"/>
  <c r="O13" i="15"/>
  <c r="L16" i="28"/>
  <c r="D12" i="15"/>
  <c r="J14" i="28"/>
  <c r="J27" i="28"/>
  <c r="N27" i="28" s="1"/>
  <c r="J24" i="28"/>
  <c r="L17" i="28"/>
  <c r="J21" i="28"/>
  <c r="E4" i="25"/>
  <c r="Q5" i="20" s="1"/>
  <c r="A13" i="24"/>
  <c r="E8" i="24"/>
  <c r="E7" i="24"/>
  <c r="E6" i="24"/>
  <c r="E5" i="24"/>
  <c r="L20" i="22"/>
  <c r="AP20" i="4"/>
  <c r="T11" i="4"/>
  <c r="C6" i="22" s="1"/>
  <c r="AP20" i="2"/>
  <c r="T11" i="2"/>
  <c r="AL10" i="2"/>
  <c r="AL10" i="4" s="1"/>
  <c r="L4" i="8" s="1"/>
  <c r="H17" i="7" s="1"/>
  <c r="S6" i="23" s="1"/>
  <c r="Y8" i="22" s="1"/>
  <c r="AL9" i="2"/>
  <c r="AL9" i="4" s="1"/>
  <c r="H9" i="26"/>
  <c r="T11" i="1"/>
  <c r="H8" i="26" s="1"/>
  <c r="H9" i="9" s="1"/>
  <c r="B3" i="1"/>
  <c r="J10" i="21"/>
  <c r="S13" i="1" s="1"/>
  <c r="C19" i="26" s="1"/>
  <c r="H8" i="9" s="1"/>
  <c r="G14" i="2" s="1"/>
  <c r="G14" i="4" s="1"/>
  <c r="AB6" i="21"/>
  <c r="H10" i="9" s="1"/>
  <c r="D11" i="15"/>
  <c r="J4" i="21" s="1"/>
  <c r="B5" i="18" s="1"/>
  <c r="T9" i="1" s="1"/>
  <c r="C18" i="26" s="1"/>
  <c r="H7" i="9" s="1"/>
  <c r="G13" i="2" s="1"/>
  <c r="G13" i="4" s="1"/>
  <c r="L3" i="8" s="1"/>
  <c r="D27" i="7" s="1"/>
  <c r="E6" i="23" s="1"/>
  <c r="J16" i="22" s="1"/>
  <c r="B4" i="25" s="1"/>
  <c r="M7" i="15"/>
  <c r="AB4" i="21" s="1"/>
  <c r="G5" i="18" s="1"/>
  <c r="AY5" i="1" s="1"/>
  <c r="M5" i="15"/>
  <c r="D43" i="9"/>
  <c r="I19" i="4" l="1"/>
  <c r="D13" i="15"/>
  <c r="I17" i="4" s="1"/>
  <c r="L18" i="28"/>
  <c r="C18" i="28" s="1"/>
  <c r="U17" i="4" s="1"/>
  <c r="G15" i="4"/>
  <c r="D28" i="7" s="1"/>
  <c r="Q4" i="20"/>
  <c r="B45" i="25"/>
  <c r="AY6" i="1"/>
  <c r="X18" i="22"/>
  <c r="D91" i="9"/>
  <c r="U42" i="8"/>
  <c r="T42" i="8"/>
  <c r="S42" i="8"/>
  <c r="R42" i="8"/>
  <c r="Q42" i="8"/>
  <c r="P42" i="8"/>
  <c r="O42" i="8"/>
  <c r="N42" i="8"/>
  <c r="M42" i="8"/>
  <c r="L42" i="8"/>
  <c r="K42" i="8"/>
  <c r="J42" i="8"/>
  <c r="I42" i="8"/>
  <c r="H42" i="8"/>
  <c r="U15" i="8"/>
  <c r="T15" i="8"/>
  <c r="S15" i="8"/>
  <c r="R15" i="8"/>
  <c r="Q15" i="8"/>
  <c r="P15" i="8"/>
  <c r="O15" i="8"/>
  <c r="N15" i="8"/>
  <c r="M15" i="8"/>
  <c r="L15" i="8"/>
  <c r="K15" i="8"/>
  <c r="J15" i="8"/>
  <c r="I15" i="8"/>
  <c r="H15" i="8"/>
  <c r="C20" i="26" l="1"/>
  <c r="L18" i="22" s="1"/>
  <c r="H2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契約課</author>
    <author>工事契約検査課</author>
  </authors>
  <commentList>
    <comment ref="C4" authorId="0" shapeId="0" xr:uid="{8162C74A-D250-40A2-A331-6E11BBCF35BB}">
      <text>
        <r>
          <rPr>
            <sz val="11"/>
            <color indexed="81"/>
            <rFont val="ＭＳ Ｐゴシック"/>
            <family val="3"/>
            <charset val="128"/>
          </rPr>
          <t xml:space="preserve">記入例を掲載していますので、案件ごとに書き換えて使用してください。
</t>
        </r>
      </text>
    </comment>
    <comment ref="C10" authorId="1" shapeId="0" xr:uid="{FE4C1DBB-B84A-4695-9321-CC91C05C0FD8}">
      <text>
        <r>
          <rPr>
            <sz val="9"/>
            <color indexed="81"/>
            <rFont val="ＭＳ Ｐゴシック"/>
            <family val="3"/>
            <charset val="128"/>
          </rPr>
          <t>事業者IDがない場合は「未取得」と記載してください。</t>
        </r>
      </text>
    </comment>
    <comment ref="C15" authorId="0" shapeId="0" xr:uid="{1CD66D59-BC55-4AAF-8AAB-411D3CCDA5FE}">
      <text>
        <r>
          <rPr>
            <sz val="9"/>
            <color indexed="81"/>
            <rFont val="ＭＳ Ｐゴシック"/>
            <family val="3"/>
            <charset val="128"/>
          </rPr>
          <t>数字を入力すると「一金○○円也」と表示されます。</t>
        </r>
      </text>
    </comment>
    <comment ref="L18" authorId="0" shapeId="0" xr:uid="{F7581D04-EF69-4CF0-BB13-7DBE0C34FB3D}">
      <text>
        <r>
          <rPr>
            <sz val="9"/>
            <color indexed="81"/>
            <rFont val="ＭＳ Ｐゴシック"/>
            <family val="3"/>
            <charset val="128"/>
          </rPr>
          <t xml:space="preserve">上２段に日付を入力すると、日数を計算するようにしています。
</t>
        </r>
      </text>
    </comment>
    <comment ref="C56" authorId="1" shapeId="0" xr:uid="{C801E5D3-8F23-4BE0-8160-F37B27F6FA4D}">
      <text>
        <r>
          <rPr>
            <sz val="9"/>
            <color indexed="81"/>
            <rFont val="ＭＳ Ｐゴシック"/>
            <family val="3"/>
            <charset val="128"/>
          </rPr>
          <t xml:space="preserve">事業者IDがない場合、「未取得」と記載してください。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統合情報技術部</author>
  </authors>
  <commentList>
    <comment ref="S2" authorId="0" shapeId="0" xr:uid="{60B82B33-8A74-4CF5-8D7F-B133139B7FE6}">
      <text>
        <r>
          <rPr>
            <b/>
            <sz val="9"/>
            <color indexed="81"/>
            <rFont val="ＭＳ Ｐゴシック"/>
            <family val="3"/>
            <charset val="128"/>
          </rPr>
          <t>「YYYY/MM/DD」形式で入力する。
入力例：2003/06/06
表示は「平成15年6月6日」となる。</t>
        </r>
      </text>
    </comment>
    <comment ref="O13" authorId="0" shapeId="0" xr:uid="{E6BA7BEA-9F4C-41BF-BD86-5068D00AB2E1}">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AR6" authorId="0" shapeId="0" xr:uid="{8E3BBEC8-1657-4F80-8E6A-F16B1BBF0160}">
      <text>
        <r>
          <rPr>
            <b/>
            <sz val="9"/>
            <color indexed="81"/>
            <rFont val="MS P ゴシック"/>
            <family val="3"/>
            <charset val="128"/>
          </rPr>
          <t>霧島市情報系:</t>
        </r>
        <r>
          <rPr>
            <sz val="9"/>
            <color indexed="81"/>
            <rFont val="MS P ゴシック"/>
            <family val="3"/>
            <charset val="128"/>
          </rPr>
          <t xml:space="preserve">
「承認願」提出時に変更した回数を入れると直近の工期末が反映する。
未入力時は、当初工期末が反映する。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78D6CCB4-55A2-47B1-92E1-5DCBE6583F7C}">
      <text>
        <r>
          <rPr>
            <b/>
            <sz val="9"/>
            <color indexed="81"/>
            <rFont val="ＭＳ Ｐゴシック"/>
            <family val="3"/>
            <charset val="128"/>
          </rPr>
          <t>「YYYY/MM/DD」形式で入力する。
入力例：2003/06/06
表示は「平成15年6月6日」となる。</t>
        </r>
      </text>
    </comment>
    <comment ref="X18" authorId="0" shapeId="0" xr:uid="{33D58801-1748-44B5-9B4D-70ECB5C7D81C}">
      <text>
        <r>
          <rPr>
            <b/>
            <sz val="9"/>
            <color indexed="81"/>
            <rFont val="ＭＳ Ｐゴシック"/>
            <family val="3"/>
            <charset val="128"/>
          </rPr>
          <t>「YYYY/MM/DD」形式で入力する。
入力例：2003/06/06
表示は「平成15年6月6日」となる。</t>
        </r>
      </text>
    </comment>
    <comment ref="J22" authorId="0" shapeId="0" xr:uid="{D1703EDB-E21B-4C6D-A7CD-F8F4BBFC9084}">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 authorId="0" shapeId="0" xr:uid="{25291AA2-5583-4B9E-9CBD-2C62D6A41A55}">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霧島市情報系</author>
  </authors>
  <commentList>
    <comment ref="R8" authorId="0" shapeId="0" xr:uid="{54D17055-EEE8-4B61-A2CD-B8397151BD4E}">
      <text>
        <r>
          <rPr>
            <b/>
            <sz val="9"/>
            <color indexed="81"/>
            <rFont val="MS P ゴシック"/>
            <family val="3"/>
            <charset val="128"/>
          </rPr>
          <t>霧島市情報系:</t>
        </r>
        <r>
          <rPr>
            <sz val="9"/>
            <color indexed="81"/>
            <rFont val="MS P ゴシック"/>
            <family val="3"/>
            <charset val="128"/>
          </rPr>
          <t xml:space="preserve">
対象に「✓」または「○」を記すこと。</t>
        </r>
      </text>
    </comment>
  </commentList>
</comments>
</file>

<file path=xl/sharedStrings.xml><?xml version="1.0" encoding="utf-8"?>
<sst xmlns="http://schemas.openxmlformats.org/spreadsheetml/2006/main" count="1048" uniqueCount="646">
  <si>
    <t>第５号様式（第１０条関係）</t>
    <rPh sb="0" eb="1">
      <t>ダイ</t>
    </rPh>
    <rPh sb="2" eb="3">
      <t>ゴウ</t>
    </rPh>
    <rPh sb="3" eb="5">
      <t>ヨウシキ</t>
    </rPh>
    <rPh sb="6" eb="7">
      <t>ダイ</t>
    </rPh>
    <rPh sb="9" eb="10">
      <t>ジョウ</t>
    </rPh>
    <rPh sb="10" eb="12">
      <t>カンケイ</t>
    </rPh>
    <phoneticPr fontId="5"/>
  </si>
  <si>
    <t>（第</t>
    <rPh sb="1" eb="2">
      <t>ダイ</t>
    </rPh>
    <phoneticPr fontId="5"/>
  </si>
  <si>
    <t>報）</t>
    <rPh sb="0" eb="1">
      <t>ホウ</t>
    </rPh>
    <phoneticPr fontId="5"/>
  </si>
  <si>
    <t>工事名</t>
    <rPh sb="0" eb="3">
      <t>コウジメイ</t>
    </rPh>
    <phoneticPr fontId="5"/>
  </si>
  <si>
    <t>工事番号</t>
    <rPh sb="0" eb="2">
      <t>コウジ</t>
    </rPh>
    <rPh sb="2" eb="4">
      <t>バンゴウ</t>
    </rPh>
    <phoneticPr fontId="5"/>
  </si>
  <si>
    <t>設計金額</t>
    <rPh sb="0" eb="2">
      <t>セッケイ</t>
    </rPh>
    <rPh sb="2" eb="4">
      <t>キンガク</t>
    </rPh>
    <phoneticPr fontId="5"/>
  </si>
  <si>
    <t>千円</t>
    <rPh sb="0" eb="2">
      <t>センエン</t>
    </rPh>
    <phoneticPr fontId="5"/>
  </si>
  <si>
    <t>業者名</t>
    <rPh sb="0" eb="2">
      <t>ギョウシャ</t>
    </rPh>
    <rPh sb="2" eb="3">
      <t>メイ</t>
    </rPh>
    <phoneticPr fontId="5"/>
  </si>
  <si>
    <t>請負金額</t>
    <rPh sb="0" eb="2">
      <t>ウケオイ</t>
    </rPh>
    <rPh sb="2" eb="4">
      <t>キンガク</t>
    </rPh>
    <phoneticPr fontId="5"/>
  </si>
  <si>
    <t>工期</t>
    <rPh sb="0" eb="1">
      <t>コウ</t>
    </rPh>
    <rPh sb="1" eb="2">
      <t>キ</t>
    </rPh>
    <phoneticPr fontId="5"/>
  </si>
  <si>
    <t>日間</t>
    <rPh sb="0" eb="2">
      <t>ニチカン</t>
    </rPh>
    <phoneticPr fontId="5"/>
  </si>
  <si>
    <t>災害（事故）発生場所</t>
    <rPh sb="0" eb="2">
      <t>サイガイ</t>
    </rPh>
    <rPh sb="3" eb="5">
      <t>ジコ</t>
    </rPh>
    <rPh sb="6" eb="8">
      <t>ハッセイ</t>
    </rPh>
    <rPh sb="8" eb="10">
      <t>バショ</t>
    </rPh>
    <phoneticPr fontId="5"/>
  </si>
  <si>
    <t>災害（事故）発生日時</t>
    <rPh sb="0" eb="2">
      <t>サイガイ</t>
    </rPh>
    <rPh sb="3" eb="5">
      <t>ジコ</t>
    </rPh>
    <rPh sb="6" eb="8">
      <t>ハッセイ</t>
    </rPh>
    <rPh sb="8" eb="10">
      <t>ニチジ</t>
    </rPh>
    <phoneticPr fontId="5"/>
  </si>
  <si>
    <t>災害（事故）発生原因</t>
    <rPh sb="0" eb="2">
      <t>サイガイ</t>
    </rPh>
    <rPh sb="3" eb="5">
      <t>ジコ</t>
    </rPh>
    <rPh sb="6" eb="8">
      <t>ハッセイ</t>
    </rPh>
    <rPh sb="8" eb="10">
      <t>ゲンイン</t>
    </rPh>
    <phoneticPr fontId="5"/>
  </si>
  <si>
    <t>災害（事故）の状況</t>
    <rPh sb="0" eb="2">
      <t>サイガイ</t>
    </rPh>
    <rPh sb="3" eb="5">
      <t>ジコ</t>
    </rPh>
    <rPh sb="7" eb="9">
      <t>ジョウキョウ</t>
    </rPh>
    <phoneticPr fontId="5"/>
  </si>
  <si>
    <t>事故状況</t>
    <rPh sb="0" eb="2">
      <t>ジコ</t>
    </rPh>
    <rPh sb="2" eb="4">
      <t>ジョウキョウ</t>
    </rPh>
    <phoneticPr fontId="5"/>
  </si>
  <si>
    <t>災害（事故）の関係者</t>
    <rPh sb="0" eb="2">
      <t>サイガイ</t>
    </rPh>
    <rPh sb="3" eb="5">
      <t>ジコ</t>
    </rPh>
    <rPh sb="7" eb="10">
      <t>カンケイシャ</t>
    </rPh>
    <phoneticPr fontId="5"/>
  </si>
  <si>
    <t>【被災者情報】</t>
    <rPh sb="1" eb="4">
      <t>ヒサイシャ</t>
    </rPh>
    <rPh sb="4" eb="6">
      <t>ジョウホウ</t>
    </rPh>
    <phoneticPr fontId="5"/>
  </si>
  <si>
    <t>氏名：</t>
    <rPh sb="0" eb="2">
      <t>シメイ</t>
    </rPh>
    <phoneticPr fontId="5"/>
  </si>
  <si>
    <t>○○　○○</t>
    <phoneticPr fontId="5"/>
  </si>
  <si>
    <t>性別：</t>
    <rPh sb="0" eb="2">
      <t>セイベツ</t>
    </rPh>
    <phoneticPr fontId="5"/>
  </si>
  <si>
    <t>男</t>
    <rPh sb="0" eb="1">
      <t>オトコ</t>
    </rPh>
    <phoneticPr fontId="5"/>
  </si>
  <si>
    <t>年齢：</t>
    <rPh sb="0" eb="2">
      <t>ネンレイ</t>
    </rPh>
    <phoneticPr fontId="5"/>
  </si>
  <si>
    <t>元請・下請（一次）・第三者</t>
    <rPh sb="0" eb="1">
      <t>モト</t>
    </rPh>
    <rPh sb="1" eb="2">
      <t>ウ</t>
    </rPh>
    <rPh sb="3" eb="4">
      <t>シタ</t>
    </rPh>
    <rPh sb="4" eb="5">
      <t>ウ</t>
    </rPh>
    <rPh sb="6" eb="7">
      <t>イチ</t>
    </rPh>
    <rPh sb="7" eb="8">
      <t>ジ</t>
    </rPh>
    <rPh sb="10" eb="13">
      <t>ダイサンシャ</t>
    </rPh>
    <phoneticPr fontId="5"/>
  </si>
  <si>
    <t>会社名：</t>
    <rPh sb="0" eb="2">
      <t>カイシャ</t>
    </rPh>
    <rPh sb="2" eb="3">
      <t>メイ</t>
    </rPh>
    <phoneticPr fontId="5"/>
  </si>
  <si>
    <t>（有）○○建設</t>
    <rPh sb="0" eb="3">
      <t>ユウ</t>
    </rPh>
    <rPh sb="5" eb="7">
      <t>ケンセツ</t>
    </rPh>
    <phoneticPr fontId="5"/>
  </si>
  <si>
    <t>休業状況（見込み）</t>
    <rPh sb="0" eb="2">
      <t>キュウギョウ</t>
    </rPh>
    <rPh sb="2" eb="4">
      <t>ジョウキョウ</t>
    </rPh>
    <rPh sb="5" eb="7">
      <t>ミコ</t>
    </rPh>
    <phoneticPr fontId="5"/>
  </si>
  <si>
    <t>４日以上　or　４日未満</t>
    <rPh sb="1" eb="2">
      <t>ニチ</t>
    </rPh>
    <rPh sb="2" eb="4">
      <t>イジョウ</t>
    </rPh>
    <rPh sb="9" eb="10">
      <t>ニチ</t>
    </rPh>
    <rPh sb="10" eb="12">
      <t>ミマン</t>
    </rPh>
    <phoneticPr fontId="5"/>
  </si>
  <si>
    <t>①発生状況，原因
②事故後の対応(救護措置，安全対策，指導，再発防止対策)
③警察，基準局からの指示内容</t>
    <rPh sb="1" eb="3">
      <t>ハッセイ</t>
    </rPh>
    <rPh sb="3" eb="5">
      <t>ジョウキョウ</t>
    </rPh>
    <rPh sb="6" eb="8">
      <t>ゲンイン</t>
    </rPh>
    <rPh sb="14" eb="16">
      <t>タイオウ</t>
    </rPh>
    <rPh sb="17" eb="19">
      <t>キュウゴ</t>
    </rPh>
    <rPh sb="19" eb="21">
      <t>ソチ</t>
    </rPh>
    <rPh sb="22" eb="24">
      <t>アンゼン</t>
    </rPh>
    <rPh sb="24" eb="26">
      <t>タイサク</t>
    </rPh>
    <rPh sb="27" eb="29">
      <t>シドウ</t>
    </rPh>
    <rPh sb="30" eb="32">
      <t>サイハツ</t>
    </rPh>
    <rPh sb="32" eb="34">
      <t>ボウシ</t>
    </rPh>
    <rPh sb="34" eb="36">
      <t>タイサク</t>
    </rPh>
    <rPh sb="39" eb="41">
      <t>ケイサツ</t>
    </rPh>
    <rPh sb="42" eb="45">
      <t>キジュンキョク</t>
    </rPh>
    <rPh sb="48" eb="50">
      <t>シジ</t>
    </rPh>
    <rPh sb="50" eb="52">
      <t>ナイヨウ</t>
    </rPh>
    <phoneticPr fontId="5"/>
  </si>
  <si>
    <t>発生原因・措置</t>
    <rPh sb="0" eb="2">
      <t>ハッセイ</t>
    </rPh>
    <rPh sb="2" eb="4">
      <t>ゲンイン</t>
    </rPh>
    <rPh sb="5" eb="7">
      <t>ソチ</t>
    </rPh>
    <phoneticPr fontId="5"/>
  </si>
  <si>
    <t>（指示事項）</t>
    <rPh sb="1" eb="3">
      <t>シジ</t>
    </rPh>
    <rPh sb="3" eb="5">
      <t>ジコウ</t>
    </rPh>
    <phoneticPr fontId="5"/>
  </si>
  <si>
    <t>警察への通報</t>
    <rPh sb="0" eb="2">
      <t>ケイサツ</t>
    </rPh>
    <rPh sb="4" eb="6">
      <t>ツウホウ</t>
    </rPh>
    <phoneticPr fontId="5"/>
  </si>
  <si>
    <t>労働基準監督署への通報</t>
    <rPh sb="0" eb="2">
      <t>ロウドウ</t>
    </rPh>
    <rPh sb="2" eb="4">
      <t>キジュン</t>
    </rPh>
    <rPh sb="4" eb="7">
      <t>カントクショ</t>
    </rPh>
    <rPh sb="9" eb="11">
      <t>ツウホウ</t>
    </rPh>
    <phoneticPr fontId="5"/>
  </si>
  <si>
    <t>添付資料：平面図，発生状況写真，診断書</t>
    <rPh sb="0" eb="2">
      <t>テンプ</t>
    </rPh>
    <rPh sb="2" eb="4">
      <t>シリョウ</t>
    </rPh>
    <rPh sb="16" eb="19">
      <t>シンダンショ</t>
    </rPh>
    <phoneticPr fontId="5"/>
  </si>
  <si>
    <t>備　　　考</t>
    <rPh sb="0" eb="1">
      <t>ソナエ</t>
    </rPh>
    <rPh sb="4" eb="5">
      <t>コウ</t>
    </rPh>
    <phoneticPr fontId="5"/>
  </si>
  <si>
    <t>その１（工事用）</t>
    <phoneticPr fontId="5"/>
  </si>
  <si>
    <t>検　　査　　調　　書</t>
    <rPh sb="0" eb="1">
      <t>ケン</t>
    </rPh>
    <rPh sb="3" eb="4">
      <t>サ</t>
    </rPh>
    <rPh sb="6" eb="7">
      <t>チョウ</t>
    </rPh>
    <rPh sb="9" eb="10">
      <t>ショ</t>
    </rPh>
    <phoneticPr fontId="5"/>
  </si>
  <si>
    <t>主務課(事務所)名</t>
    <rPh sb="0" eb="2">
      <t>シュム</t>
    </rPh>
    <rPh sb="2" eb="3">
      <t>カ</t>
    </rPh>
    <rPh sb="4" eb="6">
      <t>ジム</t>
    </rPh>
    <rPh sb="6" eb="7">
      <t>ショ</t>
    </rPh>
    <rPh sb="8" eb="9">
      <t>メイ</t>
    </rPh>
    <phoneticPr fontId="5"/>
  </si>
  <si>
    <t>工事完成通知書</t>
    <rPh sb="0" eb="2">
      <t>コウジ</t>
    </rPh>
    <rPh sb="2" eb="4">
      <t>カンセイ</t>
    </rPh>
    <rPh sb="4" eb="7">
      <t>ツウチショ</t>
    </rPh>
    <phoneticPr fontId="5"/>
  </si>
  <si>
    <t>　（現在の出来形部分等について確認くださるようお願いします。）</t>
    <phoneticPr fontId="5"/>
  </si>
  <si>
    <t>令和　 　年 　　月 　　日</t>
    <rPh sb="0" eb="2">
      <t>レイワ</t>
    </rPh>
    <phoneticPr fontId="5"/>
  </si>
  <si>
    <t>請負者</t>
    <phoneticPr fontId="5"/>
  </si>
  <si>
    <t>住所</t>
    <phoneticPr fontId="5"/>
  </si>
  <si>
    <t>検査下命書</t>
    <rPh sb="0" eb="2">
      <t>ケンサ</t>
    </rPh>
    <rPh sb="2" eb="4">
      <t>カメイ</t>
    </rPh>
    <rPh sb="4" eb="5">
      <t>ショ</t>
    </rPh>
    <phoneticPr fontId="5"/>
  </si>
  <si>
    <t>　契約担当者</t>
    <phoneticPr fontId="5"/>
  </si>
  <si>
    <t>氏名</t>
    <phoneticPr fontId="5"/>
  </si>
  <si>
    <t>検査調書</t>
    <rPh sb="0" eb="2">
      <t>ケンサ</t>
    </rPh>
    <rPh sb="2" eb="4">
      <t>チョウショ</t>
    </rPh>
    <phoneticPr fontId="5"/>
  </si>
  <si>
    <t>殿</t>
    <phoneticPr fontId="5"/>
  </si>
  <si>
    <t>※</t>
    <phoneticPr fontId="5"/>
  </si>
  <si>
    <t>検　査　下　命</t>
    <rPh sb="0" eb="1">
      <t>ケン</t>
    </rPh>
    <rPh sb="2" eb="3">
      <t>サ</t>
    </rPh>
    <rPh sb="4" eb="5">
      <t>シタ</t>
    </rPh>
    <rPh sb="6" eb="7">
      <t>イノチ</t>
    </rPh>
    <phoneticPr fontId="5"/>
  </si>
  <si>
    <t>契約担
当者印</t>
    <rPh sb="0" eb="2">
      <t>ケイヤク</t>
    </rPh>
    <rPh sb="2" eb="3">
      <t>ニナ</t>
    </rPh>
    <rPh sb="4" eb="5">
      <t>トウ</t>
    </rPh>
    <rPh sb="5" eb="6">
      <t>シャ</t>
    </rPh>
    <rPh sb="6" eb="7">
      <t>ジルシ</t>
    </rPh>
    <phoneticPr fontId="5"/>
  </si>
  <si>
    <t>下記のとおり検査を完了しました。</t>
    <rPh sb="0" eb="2">
      <t>カキ</t>
    </rPh>
    <rPh sb="6" eb="8">
      <t>ケンサ</t>
    </rPh>
    <rPh sb="9" eb="11">
      <t>カンリョウ</t>
    </rPh>
    <phoneticPr fontId="5"/>
  </si>
  <si>
    <t>工事場所</t>
    <rPh sb="0" eb="2">
      <t>コウジ</t>
    </rPh>
    <rPh sb="2" eb="4">
      <t>バショ</t>
    </rPh>
    <phoneticPr fontId="5"/>
  </si>
  <si>
    <t>令和　　年　　月　　日</t>
    <rPh sb="0" eb="2">
      <t>レイワ</t>
    </rPh>
    <rPh sb="4" eb="5">
      <t>ネン</t>
    </rPh>
    <rPh sb="7" eb="8">
      <t>ツキ</t>
    </rPh>
    <rPh sb="10" eb="11">
      <t>ヒ</t>
    </rPh>
    <phoneticPr fontId="5"/>
  </si>
  <si>
    <t>契約年月日</t>
    <rPh sb="0" eb="2">
      <t>ケイヤク</t>
    </rPh>
    <rPh sb="2" eb="5">
      <t>ネンガッピ</t>
    </rPh>
    <phoneticPr fontId="5"/>
  </si>
  <si>
    <t></t>
    <phoneticPr fontId="5"/>
  </si>
  <si>
    <t>検査員</t>
    <rPh sb="0" eb="3">
      <t>ケンサイン</t>
    </rPh>
    <phoneticPr fontId="5"/>
  </si>
  <si>
    <t>職</t>
    <rPh sb="0" eb="1">
      <t>ショク</t>
    </rPh>
    <phoneticPr fontId="5"/>
  </si>
  <si>
    <t>職氏名</t>
    <rPh sb="0" eb="1">
      <t>ショク</t>
    </rPh>
    <rPh sb="1" eb="3">
      <t>シメイ</t>
    </rPh>
    <phoneticPr fontId="5"/>
  </si>
  <si>
    <t>工期</t>
    <rPh sb="0" eb="2">
      <t>コウキ</t>
    </rPh>
    <phoneticPr fontId="5"/>
  </si>
  <si>
    <t>着手</t>
    <rPh sb="0" eb="2">
      <t>チャクシュ</t>
    </rPh>
    <phoneticPr fontId="5"/>
  </si>
  <si>
    <t>立会者</t>
    <rPh sb="0" eb="2">
      <t>タチア</t>
    </rPh>
    <rPh sb="2" eb="3">
      <t>シャ</t>
    </rPh>
    <phoneticPr fontId="5"/>
  </si>
  <si>
    <t>氏名</t>
    <rPh sb="0" eb="2">
      <t>シメイ</t>
    </rPh>
    <phoneticPr fontId="5"/>
  </si>
  <si>
    <t>完成</t>
    <rPh sb="0" eb="2">
      <t>カンセイ</t>
    </rPh>
    <phoneticPr fontId="5"/>
  </si>
  <si>
    <t>契　約</t>
    <rPh sb="0" eb="1">
      <t>チギリ</t>
    </rPh>
    <rPh sb="2" eb="3">
      <t>ヤク</t>
    </rPh>
    <phoneticPr fontId="5"/>
  </si>
  <si>
    <t>担当者</t>
    <rPh sb="0" eb="3">
      <t>タントウシャ</t>
    </rPh>
    <phoneticPr fontId="5"/>
  </si>
  <si>
    <t>現場監督者職氏名</t>
    <rPh sb="0" eb="2">
      <t>ゲンバ</t>
    </rPh>
    <rPh sb="2" eb="5">
      <t>カントクシャ</t>
    </rPh>
    <rPh sb="5" eb="6">
      <t>ショク</t>
    </rPh>
    <rPh sb="6" eb="8">
      <t>シメイ</t>
    </rPh>
    <phoneticPr fontId="5"/>
  </si>
  <si>
    <t>検査所見
（手直指示）</t>
    <rPh sb="0" eb="2">
      <t>ケンサ</t>
    </rPh>
    <rPh sb="2" eb="4">
      <t>ショケン</t>
    </rPh>
    <rPh sb="6" eb="8">
      <t>テナオ</t>
    </rPh>
    <rPh sb="8" eb="10">
      <t>シジ</t>
    </rPh>
    <phoneticPr fontId="5"/>
  </si>
  <si>
    <t>支払
回数</t>
    <rPh sb="0" eb="2">
      <t>シハラ</t>
    </rPh>
    <rPh sb="3" eb="5">
      <t>カイスウ</t>
    </rPh>
    <phoneticPr fontId="5"/>
  </si>
  <si>
    <t>支払済額</t>
    <rPh sb="0" eb="2">
      <t>シハラ</t>
    </rPh>
    <rPh sb="2" eb="3">
      <t>スミ</t>
    </rPh>
    <rPh sb="3" eb="4">
      <t>ガク</t>
    </rPh>
    <phoneticPr fontId="5"/>
  </si>
  <si>
    <t>出来形</t>
    <rPh sb="0" eb="2">
      <t>デキ</t>
    </rPh>
    <rPh sb="2" eb="3">
      <t>ガタ</t>
    </rPh>
    <phoneticPr fontId="5"/>
  </si>
  <si>
    <t>出来形等</t>
    <rPh sb="0" eb="2">
      <t>シュッタイ</t>
    </rPh>
    <rPh sb="2" eb="3">
      <t>ケイ</t>
    </rPh>
    <rPh sb="3" eb="4">
      <t>トウ</t>
    </rPh>
    <phoneticPr fontId="5"/>
  </si>
  <si>
    <t>出来形等に対</t>
    <rPh sb="0" eb="2">
      <t>デキ</t>
    </rPh>
    <rPh sb="2" eb="3">
      <t>ガタ</t>
    </rPh>
    <rPh sb="3" eb="4">
      <t>トウ</t>
    </rPh>
    <rPh sb="5" eb="6">
      <t>タイ</t>
    </rPh>
    <phoneticPr fontId="5"/>
  </si>
  <si>
    <t>前金払に出来形等の歩合を乗じた額</t>
    <rPh sb="0" eb="2">
      <t>マエキン</t>
    </rPh>
    <rPh sb="2" eb="3">
      <t>バライ</t>
    </rPh>
    <rPh sb="4" eb="6">
      <t>デキ</t>
    </rPh>
    <rPh sb="6" eb="7">
      <t>ガタ</t>
    </rPh>
    <rPh sb="7" eb="8">
      <t>トウ</t>
    </rPh>
    <rPh sb="9" eb="11">
      <t>ブアイ</t>
    </rPh>
    <rPh sb="12" eb="13">
      <t>ジョウ</t>
    </rPh>
    <rPh sb="15" eb="16">
      <t>ガク</t>
    </rPh>
    <phoneticPr fontId="5"/>
  </si>
  <si>
    <t>今回支払
仮定額</t>
    <rPh sb="0" eb="2">
      <t>コンカイ</t>
    </rPh>
    <rPh sb="2" eb="4">
      <t>シハラ</t>
    </rPh>
    <rPh sb="5" eb="7">
      <t>カテイ</t>
    </rPh>
    <rPh sb="7" eb="8">
      <t>ガク</t>
    </rPh>
    <phoneticPr fontId="5"/>
  </si>
  <si>
    <t>今回
支払額</t>
    <rPh sb="0" eb="2">
      <t>コンカイ</t>
    </rPh>
    <rPh sb="3" eb="5">
      <t>シハライ</t>
    </rPh>
    <rPh sb="5" eb="6">
      <t>ガク</t>
    </rPh>
    <phoneticPr fontId="5"/>
  </si>
  <si>
    <t>残高</t>
    <rPh sb="0" eb="2">
      <t>ザンダカ</t>
    </rPh>
    <phoneticPr fontId="5"/>
  </si>
  <si>
    <t>完成</t>
    <rPh sb="0" eb="1">
      <t>カン</t>
    </rPh>
    <rPh sb="1" eb="2">
      <t>シゲル</t>
    </rPh>
    <phoneticPr fontId="5"/>
  </si>
  <si>
    <t>摘　　　　　　要</t>
    <rPh sb="0" eb="1">
      <t>テキ</t>
    </rPh>
    <rPh sb="7" eb="8">
      <t>ヨウ</t>
    </rPh>
    <phoneticPr fontId="5"/>
  </si>
  <si>
    <t>前金払</t>
    <rPh sb="0" eb="2">
      <t>マエキン</t>
    </rPh>
    <rPh sb="2" eb="3">
      <t>ハラ</t>
    </rPh>
    <phoneticPr fontId="5"/>
  </si>
  <si>
    <t>部分払</t>
    <rPh sb="0" eb="2">
      <t>ブブン</t>
    </rPh>
    <rPh sb="2" eb="3">
      <t>バラ</t>
    </rPh>
    <phoneticPr fontId="5"/>
  </si>
  <si>
    <t>等の歩</t>
    <rPh sb="0" eb="1">
      <t>トウ</t>
    </rPh>
    <rPh sb="2" eb="3">
      <t>ホ</t>
    </rPh>
    <phoneticPr fontId="5"/>
  </si>
  <si>
    <t>の金額</t>
    <rPh sb="1" eb="3">
      <t>キンガク</t>
    </rPh>
    <phoneticPr fontId="5"/>
  </si>
  <si>
    <t>する９分金額</t>
    <rPh sb="3" eb="4">
      <t>ブ</t>
    </rPh>
    <rPh sb="4" eb="6">
      <t>キンガク</t>
    </rPh>
    <phoneticPr fontId="5"/>
  </si>
  <si>
    <t>（確認）</t>
    <rPh sb="1" eb="3">
      <t>カクニン</t>
    </rPh>
    <phoneticPr fontId="5"/>
  </si>
  <si>
    <t>合</t>
    <rPh sb="0" eb="1">
      <t>ア</t>
    </rPh>
    <phoneticPr fontId="5"/>
  </si>
  <si>
    <t>(F-G-C)</t>
    <phoneticPr fontId="5"/>
  </si>
  <si>
    <t>検査</t>
    <rPh sb="0" eb="2">
      <t>ケンサ</t>
    </rPh>
    <phoneticPr fontId="5"/>
  </si>
  <si>
    <t>（A）</t>
    <phoneticPr fontId="5"/>
  </si>
  <si>
    <t>（B）</t>
    <phoneticPr fontId="5"/>
  </si>
  <si>
    <t>（C）</t>
    <phoneticPr fontId="5"/>
  </si>
  <si>
    <t>（D）　%</t>
    <phoneticPr fontId="5"/>
  </si>
  <si>
    <t>A×D　　(E)</t>
    <phoneticPr fontId="5"/>
  </si>
  <si>
    <t>（E×0.9)（F）</t>
    <phoneticPr fontId="5"/>
  </si>
  <si>
    <t>（B×D）（G）</t>
    <phoneticPr fontId="5"/>
  </si>
  <si>
    <t>（H）</t>
    <phoneticPr fontId="5"/>
  </si>
  <si>
    <t>（I）</t>
    <phoneticPr fontId="5"/>
  </si>
  <si>
    <t>（J）</t>
    <phoneticPr fontId="5"/>
  </si>
  <si>
    <t>年月日</t>
    <rPh sb="0" eb="3">
      <t>ネンガッピ</t>
    </rPh>
    <phoneticPr fontId="5"/>
  </si>
  <si>
    <t>年月日：</t>
    <rPh sb="0" eb="3">
      <t>ネンガッピ</t>
    </rPh>
    <phoneticPr fontId="5"/>
  </si>
  <si>
    <t>殿</t>
    <rPh sb="0" eb="1">
      <t>トノ</t>
    </rPh>
    <phoneticPr fontId="24"/>
  </si>
  <si>
    <t>工　期</t>
    <rPh sb="0" eb="1">
      <t>コウ</t>
    </rPh>
    <rPh sb="2" eb="3">
      <t>キ</t>
    </rPh>
    <phoneticPr fontId="24"/>
  </si>
  <si>
    <t>自</t>
    <rPh sb="0" eb="1">
      <t>ジ</t>
    </rPh>
    <phoneticPr fontId="24"/>
  </si>
  <si>
    <t>至</t>
    <rPh sb="0" eb="1">
      <t>イタル</t>
    </rPh>
    <phoneticPr fontId="24"/>
  </si>
  <si>
    <t>（受注者）</t>
    <rPh sb="1" eb="4">
      <t>ジュチュウシャ</t>
    </rPh>
    <phoneticPr fontId="5"/>
  </si>
  <si>
    <t>工　　種</t>
    <rPh sb="0" eb="1">
      <t>コウ</t>
    </rPh>
    <rPh sb="3" eb="4">
      <t>タネ</t>
    </rPh>
    <phoneticPr fontId="24"/>
  </si>
  <si>
    <t>様式－４</t>
    <rPh sb="0" eb="2">
      <t>ヨウシキ</t>
    </rPh>
    <phoneticPr fontId="5"/>
  </si>
  <si>
    <t>建設業退職金共済制度の掛金収納書</t>
    <phoneticPr fontId="5"/>
  </si>
  <si>
    <t>契約担当者</t>
    <rPh sb="0" eb="2">
      <t>ケイヤク</t>
    </rPh>
    <rPh sb="2" eb="5">
      <t>タントウシャ</t>
    </rPh>
    <phoneticPr fontId="5"/>
  </si>
  <si>
    <t>殿</t>
  </si>
  <si>
    <t>建設業退職金共済組合証紙購入報告</t>
  </si>
  <si>
    <t>下記のとおり証紙を購入したので当該掛金収納書を添付して報告します。</t>
  </si>
  <si>
    <t>工事名</t>
  </si>
  <si>
    <t>工　　期</t>
    <rPh sb="0" eb="1">
      <t>コウ</t>
    </rPh>
    <rPh sb="3" eb="4">
      <t>キ</t>
    </rPh>
    <phoneticPr fontId="5"/>
  </si>
  <si>
    <t>契約年月日</t>
  </si>
  <si>
    <t>契約金額</t>
  </si>
  <si>
    <t>共済証紙購入金額</t>
  </si>
  <si>
    <t>￥</t>
  </si>
  <si>
    <t>掛金収納書を貼る（契約者から発注者用）</t>
  </si>
  <si>
    <t>(注)</t>
    <phoneticPr fontId="5"/>
  </si>
  <si>
    <t>添付する掛け金収納書は中小企業主に雇われる場合は赤色、</t>
    <rPh sb="0" eb="2">
      <t>テンプ</t>
    </rPh>
    <rPh sb="4" eb="5">
      <t>カ</t>
    </rPh>
    <rPh sb="6" eb="7">
      <t>キン</t>
    </rPh>
    <rPh sb="7" eb="9">
      <t>シュウノウ</t>
    </rPh>
    <rPh sb="9" eb="10">
      <t>ショ</t>
    </rPh>
    <phoneticPr fontId="5"/>
  </si>
  <si>
    <t>大手事業主に雇われる場合は青色</t>
  </si>
  <si>
    <t>下請業者使用実績報告書</t>
    <rPh sb="0" eb="2">
      <t>シタウケ</t>
    </rPh>
    <rPh sb="2" eb="4">
      <t>ギョウシャ</t>
    </rPh>
    <rPh sb="4" eb="6">
      <t>シヨウ</t>
    </rPh>
    <rPh sb="6" eb="8">
      <t>ジッセキ</t>
    </rPh>
    <rPh sb="8" eb="11">
      <t>ホウコクショ</t>
    </rPh>
    <phoneticPr fontId="4"/>
  </si>
  <si>
    <t>工　事　名：</t>
    <rPh sb="0" eb="1">
      <t>タクミ</t>
    </rPh>
    <rPh sb="2" eb="3">
      <t>コト</t>
    </rPh>
    <rPh sb="4" eb="5">
      <t>メイ</t>
    </rPh>
    <phoneticPr fontId="4"/>
  </si>
  <si>
    <t>請負業者名：</t>
    <rPh sb="0" eb="2">
      <t>ウケオイ</t>
    </rPh>
    <rPh sb="2" eb="4">
      <t>ギョウシャ</t>
    </rPh>
    <rPh sb="4" eb="5">
      <t>メイ</t>
    </rPh>
    <phoneticPr fontId="4"/>
  </si>
  <si>
    <t>元請
業者
区分</t>
    <rPh sb="0" eb="2">
      <t>モトウ</t>
    </rPh>
    <rPh sb="3" eb="5">
      <t>ギョウシャ</t>
    </rPh>
    <rPh sb="6" eb="8">
      <t>クブン</t>
    </rPh>
    <phoneticPr fontId="40"/>
  </si>
  <si>
    <t>最終請負
金額
（千円）</t>
    <rPh sb="0" eb="2">
      <t>サイシュウ</t>
    </rPh>
    <rPh sb="2" eb="4">
      <t>ウケオイ</t>
    </rPh>
    <rPh sb="5" eb="7">
      <t>キンガク</t>
    </rPh>
    <rPh sb="9" eb="11">
      <t>センエン</t>
    </rPh>
    <phoneticPr fontId="4"/>
  </si>
  <si>
    <t>全下請業者使用状況</t>
    <rPh sb="0" eb="1">
      <t>ゼン</t>
    </rPh>
    <rPh sb="1" eb="3">
      <t>シタウケ</t>
    </rPh>
    <rPh sb="3" eb="5">
      <t>ギョウシャ</t>
    </rPh>
    <rPh sb="5" eb="7">
      <t>シヨウ</t>
    </rPh>
    <rPh sb="7" eb="9">
      <t>ジョウキョウ</t>
    </rPh>
    <phoneticPr fontId="40"/>
  </si>
  <si>
    <t>階層別下請使用状況</t>
    <rPh sb="0" eb="2">
      <t>カイソウ</t>
    </rPh>
    <rPh sb="2" eb="3">
      <t>ベツ</t>
    </rPh>
    <rPh sb="3" eb="5">
      <t>シタウケ</t>
    </rPh>
    <rPh sb="5" eb="7">
      <t>シヨウ</t>
    </rPh>
    <rPh sb="7" eb="9">
      <t>ジョウキョウ</t>
    </rPh>
    <phoneticPr fontId="40"/>
  </si>
  <si>
    <t>総数</t>
    <rPh sb="0" eb="2">
      <t>ソウスウ</t>
    </rPh>
    <phoneticPr fontId="40"/>
  </si>
  <si>
    <t>下請業者内訳</t>
    <rPh sb="0" eb="2">
      <t>シタウケ</t>
    </rPh>
    <rPh sb="2" eb="4">
      <t>ギョウシャ</t>
    </rPh>
    <rPh sb="4" eb="6">
      <t>ウチワケ</t>
    </rPh>
    <phoneticPr fontId="4"/>
  </si>
  <si>
    <t>下請
階層</t>
    <rPh sb="0" eb="2">
      <t>シタウ</t>
    </rPh>
    <rPh sb="3" eb="5">
      <t>カイソウ</t>
    </rPh>
    <phoneticPr fontId="40"/>
  </si>
  <si>
    <t>管内</t>
    <rPh sb="0" eb="2">
      <t>カンナイ</t>
    </rPh>
    <phoneticPr fontId="40"/>
  </si>
  <si>
    <t>管外（県内）</t>
    <rPh sb="0" eb="2">
      <t>カンガイ</t>
    </rPh>
    <rPh sb="3" eb="5">
      <t>ケンナイ</t>
    </rPh>
    <phoneticPr fontId="40"/>
  </si>
  <si>
    <t>不活用理由</t>
    <rPh sb="0" eb="1">
      <t>フ</t>
    </rPh>
    <rPh sb="1" eb="3">
      <t>カツヨウ</t>
    </rPh>
    <rPh sb="3" eb="5">
      <t>リユウ</t>
    </rPh>
    <phoneticPr fontId="40"/>
  </si>
  <si>
    <t>県外</t>
    <rPh sb="0" eb="2">
      <t>ケンガイ</t>
    </rPh>
    <phoneticPr fontId="40"/>
  </si>
  <si>
    <t>管外
(県内)</t>
    <rPh sb="0" eb="2">
      <t>カンガイ</t>
    </rPh>
    <rPh sb="4" eb="6">
      <t>ケンナイ</t>
    </rPh>
    <phoneticPr fontId="40"/>
  </si>
  <si>
    <t>業者数</t>
    <rPh sb="0" eb="3">
      <t>ギョウシャスウ</t>
    </rPh>
    <phoneticPr fontId="40"/>
  </si>
  <si>
    <t>契約金額</t>
    <rPh sb="0" eb="2">
      <t>ケイヤク</t>
    </rPh>
    <rPh sb="2" eb="4">
      <t>キンガク</t>
    </rPh>
    <phoneticPr fontId="40"/>
  </si>
  <si>
    <t>①</t>
    <phoneticPr fontId="40"/>
  </si>
  <si>
    <t>②</t>
    <phoneticPr fontId="40"/>
  </si>
  <si>
    <t>③</t>
    <phoneticPr fontId="40"/>
  </si>
  <si>
    <t>④</t>
    <phoneticPr fontId="40"/>
  </si>
  <si>
    <t>一次</t>
    <rPh sb="0" eb="2">
      <t>イチジ</t>
    </rPh>
    <phoneticPr fontId="40"/>
  </si>
  <si>
    <t>二次</t>
    <rPh sb="0" eb="2">
      <t>ニジ</t>
    </rPh>
    <phoneticPr fontId="40"/>
  </si>
  <si>
    <t>三次</t>
    <rPh sb="0" eb="2">
      <t>サンジ</t>
    </rPh>
    <phoneticPr fontId="40"/>
  </si>
  <si>
    <t>四次</t>
    <rPh sb="0" eb="1">
      <t>ヨ</t>
    </rPh>
    <rPh sb="1" eb="2">
      <t>ジ</t>
    </rPh>
    <phoneticPr fontId="40"/>
  </si>
  <si>
    <t>五次</t>
    <rPh sb="0" eb="1">
      <t>ゴ</t>
    </rPh>
    <rPh sb="1" eb="2">
      <t>ジ</t>
    </rPh>
    <phoneticPr fontId="40"/>
  </si>
  <si>
    <t>小計</t>
    <rPh sb="0" eb="2">
      <t>ショウケイ</t>
    </rPh>
    <phoneticPr fontId="40"/>
  </si>
  <si>
    <t>（記載要領）
　１）元請業者の区分は，次のとおりとする。
　　　管内：１　管外(県内)：２　県外：３
　２）契約金額の集計は次のとおりとする。
　　・一次下請業者の金額は，各下請系列において二次下請との契約
　　　金額を引いた額とする。
　　・二次下請業者の金額は，各下請系列において三次下請との契約
　　　金額を引いた額とする。
　　・以下同様とする。
　　・上記により算出された金額を階層毎に集計する。
　３）不活用理由欄は，状況報告書で選択した番号に，該当する業者
　　数を記載する。</t>
    <rPh sb="1" eb="3">
      <t>キサイ</t>
    </rPh>
    <rPh sb="3" eb="5">
      <t>ヨウリョウ</t>
    </rPh>
    <rPh sb="10" eb="12">
      <t>モトウ</t>
    </rPh>
    <rPh sb="12" eb="14">
      <t>ギョウシャ</t>
    </rPh>
    <rPh sb="15" eb="17">
      <t>クブン</t>
    </rPh>
    <rPh sb="19" eb="20">
      <t>ツギ</t>
    </rPh>
    <rPh sb="32" eb="34">
      <t>カンナイ</t>
    </rPh>
    <rPh sb="37" eb="39">
      <t>カンガイ</t>
    </rPh>
    <rPh sb="40" eb="42">
      <t>ケンナイ</t>
    </rPh>
    <rPh sb="46" eb="48">
      <t>ケンガイ</t>
    </rPh>
    <rPh sb="54" eb="56">
      <t>ケイヤク</t>
    </rPh>
    <rPh sb="56" eb="58">
      <t>キンガク</t>
    </rPh>
    <rPh sb="59" eb="61">
      <t>シュウケイ</t>
    </rPh>
    <rPh sb="62" eb="63">
      <t>ツギ</t>
    </rPh>
    <rPh sb="75" eb="77">
      <t>イチジ</t>
    </rPh>
    <rPh sb="77" eb="79">
      <t>シタウ</t>
    </rPh>
    <rPh sb="79" eb="81">
      <t>ギョウシャ</t>
    </rPh>
    <rPh sb="82" eb="84">
      <t>キンガク</t>
    </rPh>
    <rPh sb="86" eb="87">
      <t>カク</t>
    </rPh>
    <rPh sb="87" eb="89">
      <t>シタウ</t>
    </rPh>
    <rPh sb="89" eb="91">
      <t>ケイレツ</t>
    </rPh>
    <rPh sb="95" eb="97">
      <t>ニジ</t>
    </rPh>
    <rPh sb="97" eb="99">
      <t>シタウ</t>
    </rPh>
    <rPh sb="101" eb="103">
      <t>ケイヤク</t>
    </rPh>
    <rPh sb="107" eb="109">
      <t>キンガク</t>
    </rPh>
    <rPh sb="110" eb="111">
      <t>ヒ</t>
    </rPh>
    <rPh sb="122" eb="124">
      <t>ニジ</t>
    </rPh>
    <rPh sb="124" eb="126">
      <t>シタウ</t>
    </rPh>
    <rPh sb="126" eb="128">
      <t>ギョウシャ</t>
    </rPh>
    <rPh sb="129" eb="131">
      <t>キンガク</t>
    </rPh>
    <rPh sb="142" eb="143">
      <t>サン</t>
    </rPh>
    <rPh sb="169" eb="171">
      <t>イカ</t>
    </rPh>
    <rPh sb="171" eb="173">
      <t>ドウヨウ</t>
    </rPh>
    <rPh sb="181" eb="183">
      <t>ジョウキ</t>
    </rPh>
    <rPh sb="186" eb="188">
      <t>サンシュツ</t>
    </rPh>
    <rPh sb="191" eb="193">
      <t>キンガク</t>
    </rPh>
    <rPh sb="194" eb="196">
      <t>カイソウ</t>
    </rPh>
    <rPh sb="196" eb="197">
      <t>ゴト</t>
    </rPh>
    <rPh sb="198" eb="200">
      <t>シュウケイ</t>
    </rPh>
    <rPh sb="210" eb="212">
      <t>リユウ</t>
    </rPh>
    <rPh sb="212" eb="213">
      <t>ラン</t>
    </rPh>
    <rPh sb="215" eb="217">
      <t>ジョウキョウ</t>
    </rPh>
    <rPh sb="217" eb="220">
      <t>ホウコクショ</t>
    </rPh>
    <rPh sb="221" eb="223">
      <t>センタク</t>
    </rPh>
    <rPh sb="225" eb="227">
      <t>バンゴウ</t>
    </rPh>
    <rPh sb="229" eb="231">
      <t>ガイトウ</t>
    </rPh>
    <rPh sb="233" eb="235">
      <t>ギョウシャ</t>
    </rPh>
    <rPh sb="238" eb="239">
      <t>スウ</t>
    </rPh>
    <rPh sb="240" eb="242">
      <t>キサイ</t>
    </rPh>
    <phoneticPr fontId="40"/>
  </si>
  <si>
    <t>（計算例）管内一次：9,000＝（8,000-4,000）＋（10,000-5,000）</t>
    <rPh sb="1" eb="4">
      <t>ケイサンレイ</t>
    </rPh>
    <rPh sb="5" eb="7">
      <t>カンナイ</t>
    </rPh>
    <rPh sb="7" eb="9">
      <t>イチジ</t>
    </rPh>
    <phoneticPr fontId="40"/>
  </si>
  <si>
    <t>様式１</t>
    <rPh sb="0" eb="2">
      <t>ヨウシキ</t>
    </rPh>
    <phoneticPr fontId="4"/>
  </si>
  <si>
    <t>産業廃棄物管理票(マニフェスト)総括表</t>
    <rPh sb="0" eb="2">
      <t>サンギョウ</t>
    </rPh>
    <rPh sb="2" eb="5">
      <t>ハイキブツ</t>
    </rPh>
    <rPh sb="5" eb="8">
      <t>カンリヒョウ</t>
    </rPh>
    <rPh sb="16" eb="18">
      <t>ソウカツ</t>
    </rPh>
    <rPh sb="18" eb="19">
      <t>ヒョウ</t>
    </rPh>
    <phoneticPr fontId="4"/>
  </si>
  <si>
    <t>工事名：</t>
    <rPh sb="0" eb="3">
      <t>コウジメイ</t>
    </rPh>
    <phoneticPr fontId="4"/>
  </si>
  <si>
    <t>工事場所：</t>
    <rPh sb="0" eb="2">
      <t>コウジ</t>
    </rPh>
    <rPh sb="2" eb="4">
      <t>バショ</t>
    </rPh>
    <phoneticPr fontId="4"/>
  </si>
  <si>
    <t>請負者名：</t>
    <rPh sb="0" eb="3">
      <t>ウケオイシャ</t>
    </rPh>
    <rPh sb="3" eb="4">
      <t>メイ</t>
    </rPh>
    <phoneticPr fontId="4"/>
  </si>
  <si>
    <t>現場代理人氏名：</t>
    <rPh sb="0" eb="2">
      <t>ゲンバ</t>
    </rPh>
    <rPh sb="2" eb="5">
      <t>ダイリニン</t>
    </rPh>
    <rPh sb="5" eb="7">
      <t>シメイ</t>
    </rPh>
    <phoneticPr fontId="4"/>
  </si>
  <si>
    <t>番号</t>
    <rPh sb="0" eb="2">
      <t>バンゴウ</t>
    </rPh>
    <phoneticPr fontId="4"/>
  </si>
  <si>
    <t>交付年月日</t>
    <rPh sb="0" eb="2">
      <t>コウフ</t>
    </rPh>
    <rPh sb="2" eb="5">
      <t>ネンガッピ</t>
    </rPh>
    <phoneticPr fontId="4"/>
  </si>
  <si>
    <t>交付番号</t>
    <rPh sb="0" eb="2">
      <t>コウフ</t>
    </rPh>
    <rPh sb="2" eb="4">
      <t>バンゴウ</t>
    </rPh>
    <phoneticPr fontId="4"/>
  </si>
  <si>
    <t>数量</t>
    <rPh sb="0" eb="2">
      <t>スウリョウ</t>
    </rPh>
    <phoneticPr fontId="4"/>
  </si>
  <si>
    <t>単位</t>
    <rPh sb="0" eb="2">
      <t>タンイ</t>
    </rPh>
    <phoneticPr fontId="4"/>
  </si>
  <si>
    <t>収集・運搬業者の名称</t>
    <rPh sb="0" eb="2">
      <t>シュウシュウ</t>
    </rPh>
    <rPh sb="3" eb="5">
      <t>ウンパン</t>
    </rPh>
    <rPh sb="5" eb="7">
      <t>ギョウシャ</t>
    </rPh>
    <rPh sb="8" eb="10">
      <t>メイショウ</t>
    </rPh>
    <phoneticPr fontId="4"/>
  </si>
  <si>
    <t>処分業者の名称</t>
    <rPh sb="0" eb="2">
      <t>ショブン</t>
    </rPh>
    <rPh sb="2" eb="4">
      <t>ギョウシャ</t>
    </rPh>
    <rPh sb="5" eb="7">
      <t>メイショウ</t>
    </rPh>
    <phoneticPr fontId="4"/>
  </si>
  <si>
    <t>最終処分終了日</t>
    <rPh sb="0" eb="2">
      <t>サイシュウ</t>
    </rPh>
    <rPh sb="2" eb="4">
      <t>ショブン</t>
    </rPh>
    <rPh sb="4" eb="7">
      <t>シュウリョウビ</t>
    </rPh>
    <phoneticPr fontId="4"/>
  </si>
  <si>
    <t>Ｅ票確認日</t>
    <rPh sb="1" eb="2">
      <t>ヒョウ</t>
    </rPh>
    <rPh sb="2" eb="4">
      <t>カクニン</t>
    </rPh>
    <rPh sb="4" eb="5">
      <t>ビ</t>
    </rPh>
    <phoneticPr fontId="4"/>
  </si>
  <si>
    <t>備考</t>
    <rPh sb="0" eb="2">
      <t>ビコウ</t>
    </rPh>
    <phoneticPr fontId="4"/>
  </si>
  <si>
    <t>合計</t>
    <rPh sb="0" eb="2">
      <t>ゴウケイ</t>
    </rPh>
    <phoneticPr fontId="4"/>
  </si>
  <si>
    <t xml:space="preserve">※1 </t>
    <phoneticPr fontId="4"/>
  </si>
  <si>
    <t>廃棄物の品目毎に作成すること。</t>
    <rPh sb="0" eb="3">
      <t>ハイキブツ</t>
    </rPh>
    <rPh sb="4" eb="6">
      <t>ヒンモク</t>
    </rPh>
    <rPh sb="6" eb="7">
      <t>ゴト</t>
    </rPh>
    <rPh sb="8" eb="10">
      <t>サクセイ</t>
    </rPh>
    <phoneticPr fontId="4"/>
  </si>
  <si>
    <t xml:space="preserve">2 </t>
    <phoneticPr fontId="4"/>
  </si>
  <si>
    <t>収集業者と運搬業者，中間処理業者と最終処分業者が異なる等の場合は，適宜項目を追加し作成すること。</t>
    <rPh sb="0" eb="2">
      <t>シュウシュウ</t>
    </rPh>
    <rPh sb="2" eb="4">
      <t>ギョウシャ</t>
    </rPh>
    <rPh sb="5" eb="7">
      <t>ウンパン</t>
    </rPh>
    <rPh sb="7" eb="9">
      <t>ギョウシャ</t>
    </rPh>
    <rPh sb="10" eb="12">
      <t>チュウカン</t>
    </rPh>
    <rPh sb="12" eb="14">
      <t>ショリ</t>
    </rPh>
    <rPh sb="14" eb="16">
      <t>ギョウシャ</t>
    </rPh>
    <rPh sb="17" eb="19">
      <t>サイシュウ</t>
    </rPh>
    <rPh sb="19" eb="21">
      <t>ショブン</t>
    </rPh>
    <rPh sb="21" eb="23">
      <t>ギョウシャ</t>
    </rPh>
    <rPh sb="24" eb="25">
      <t>コト</t>
    </rPh>
    <rPh sb="27" eb="28">
      <t>トウ</t>
    </rPh>
    <rPh sb="29" eb="31">
      <t>バアイ</t>
    </rPh>
    <rPh sb="33" eb="35">
      <t>テキギ</t>
    </rPh>
    <rPh sb="35" eb="37">
      <t>コウモク</t>
    </rPh>
    <rPh sb="38" eb="40">
      <t>ツイカ</t>
    </rPh>
    <rPh sb="41" eb="43">
      <t>サクセイ</t>
    </rPh>
    <phoneticPr fontId="4"/>
  </si>
  <si>
    <t xml:space="preserve">3 </t>
    <phoneticPr fontId="4"/>
  </si>
  <si>
    <t>Ｅ票が処分業者より返送されていない場合は，直近に返送された管理票の確認日を備考欄に記載すること。</t>
    <rPh sb="1" eb="2">
      <t>ヒョウ</t>
    </rPh>
    <rPh sb="3" eb="5">
      <t>ショブン</t>
    </rPh>
    <rPh sb="5" eb="7">
      <t>ギョウシャ</t>
    </rPh>
    <rPh sb="9" eb="11">
      <t>ヘンソウ</t>
    </rPh>
    <rPh sb="17" eb="19">
      <t>バアイ</t>
    </rPh>
    <rPh sb="21" eb="23">
      <t>チョッキン</t>
    </rPh>
    <rPh sb="24" eb="26">
      <t>ヘンソウ</t>
    </rPh>
    <rPh sb="29" eb="32">
      <t>カンリヒョウ</t>
    </rPh>
    <rPh sb="33" eb="35">
      <t>カクニン</t>
    </rPh>
    <rPh sb="35" eb="36">
      <t>ビ</t>
    </rPh>
    <rPh sb="37" eb="40">
      <t>ビコウラン</t>
    </rPh>
    <rPh sb="41" eb="43">
      <t>キサイ</t>
    </rPh>
    <phoneticPr fontId="4"/>
  </si>
  <si>
    <t>平成２８年３月１８日</t>
    <rPh sb="0" eb="2">
      <t>ヘイセイ</t>
    </rPh>
    <rPh sb="4" eb="5">
      <t>ネン</t>
    </rPh>
    <rPh sb="6" eb="7">
      <t>ツキ</t>
    </rPh>
    <rPh sb="9" eb="10">
      <t>ヒ</t>
    </rPh>
    <phoneticPr fontId="4"/>
  </si>
  <si>
    <t>道路改築工事(○○道路００－００工区)</t>
    <rPh sb="2" eb="4">
      <t>カイチク</t>
    </rPh>
    <rPh sb="9" eb="11">
      <t>ドウロ</t>
    </rPh>
    <phoneticPr fontId="4"/>
  </si>
  <si>
    <t>国道000号　○○郡○○町○○地内</t>
    <rPh sb="0" eb="2">
      <t>コクドウ</t>
    </rPh>
    <rPh sb="5" eb="6">
      <t>ゴウ</t>
    </rPh>
    <rPh sb="9" eb="10">
      <t>グン</t>
    </rPh>
    <rPh sb="12" eb="13">
      <t>チョウ</t>
    </rPh>
    <rPh sb="15" eb="16">
      <t>チ</t>
    </rPh>
    <rPh sb="16" eb="17">
      <t>ナイ</t>
    </rPh>
    <phoneticPr fontId="4"/>
  </si>
  <si>
    <t>(株)鹿児島組</t>
    <rPh sb="0" eb="3">
      <t>カブ</t>
    </rPh>
    <rPh sb="3" eb="6">
      <t>カゴシマ</t>
    </rPh>
    <rPh sb="6" eb="7">
      <t>グミ</t>
    </rPh>
    <phoneticPr fontId="4"/>
  </si>
  <si>
    <t>土木　一郎</t>
    <rPh sb="0" eb="2">
      <t>ドボク</t>
    </rPh>
    <rPh sb="3" eb="5">
      <t>イチロウ</t>
    </rPh>
    <phoneticPr fontId="4"/>
  </si>
  <si>
    <t>コンクリート</t>
    <phoneticPr fontId="4"/>
  </si>
  <si>
    <t>m3</t>
    <phoneticPr fontId="4"/>
  </si>
  <si>
    <t>(有)河川運送</t>
    <rPh sb="0" eb="3">
      <t>ユウ</t>
    </rPh>
    <rPh sb="3" eb="5">
      <t>カセン</t>
    </rPh>
    <rPh sb="5" eb="7">
      <t>ウンソウ</t>
    </rPh>
    <phoneticPr fontId="4"/>
  </si>
  <si>
    <t>(株)砂防産業</t>
    <rPh sb="0" eb="3">
      <t>カブ</t>
    </rPh>
    <rPh sb="3" eb="5">
      <t>サボウ</t>
    </rPh>
    <rPh sb="5" eb="7">
      <t>サンギョウ</t>
    </rPh>
    <phoneticPr fontId="4"/>
  </si>
  <si>
    <t>B2票H.28.3.15</t>
    <rPh sb="2" eb="3">
      <t>ヒョウ</t>
    </rPh>
    <phoneticPr fontId="4"/>
  </si>
  <si>
    <t>住所</t>
    <rPh sb="0" eb="2">
      <t>ジュウショ</t>
    </rPh>
    <phoneticPr fontId="5"/>
  </si>
  <si>
    <t>年</t>
    <rPh sb="0" eb="1">
      <t>ネン</t>
    </rPh>
    <phoneticPr fontId="5"/>
  </si>
  <si>
    <t>日</t>
    <rPh sb="0" eb="1">
      <t>ニチ</t>
    </rPh>
    <phoneticPr fontId="5"/>
  </si>
  <si>
    <t>　</t>
    <phoneticPr fontId="5"/>
  </si>
  <si>
    <t>主任技術者</t>
    <rPh sb="0" eb="2">
      <t>シュニン</t>
    </rPh>
    <rPh sb="2" eb="5">
      <t>ギジュツシャ</t>
    </rPh>
    <phoneticPr fontId="5"/>
  </si>
  <si>
    <t>書　類　名　称</t>
    <rPh sb="0" eb="1">
      <t>ショ</t>
    </rPh>
    <rPh sb="2" eb="3">
      <t>タグイ</t>
    </rPh>
    <rPh sb="4" eb="5">
      <t>ナ</t>
    </rPh>
    <rPh sb="6" eb="7">
      <t>ショウ</t>
    </rPh>
    <phoneticPr fontId="5"/>
  </si>
  <si>
    <t>請負代金内訳書</t>
    <rPh sb="0" eb="2">
      <t>ウケオイ</t>
    </rPh>
    <rPh sb="2" eb="4">
      <t>ダイキン</t>
    </rPh>
    <rPh sb="4" eb="7">
      <t>ウチワケショ</t>
    </rPh>
    <phoneticPr fontId="5"/>
  </si>
  <si>
    <t>材料使用承認願い</t>
    <phoneticPr fontId="55"/>
  </si>
  <si>
    <t>安全教育・訓練等の記録</t>
    <rPh sb="0" eb="2">
      <t>アンゼン</t>
    </rPh>
    <rPh sb="2" eb="4">
      <t>キョウイク</t>
    </rPh>
    <rPh sb="5" eb="7">
      <t>クンレン</t>
    </rPh>
    <rPh sb="7" eb="8">
      <t>トウ</t>
    </rPh>
    <rPh sb="9" eb="11">
      <t>キロク</t>
    </rPh>
    <phoneticPr fontId="55"/>
  </si>
  <si>
    <t>部分使用同意書</t>
    <rPh sb="0" eb="2">
      <t>ブブン</t>
    </rPh>
    <rPh sb="2" eb="4">
      <t>シヨウ</t>
    </rPh>
    <rPh sb="4" eb="7">
      <t>ドウイショ</t>
    </rPh>
    <phoneticPr fontId="55"/>
  </si>
  <si>
    <t>産業廃棄物管理票(マニフェスト)総括表</t>
  </si>
  <si>
    <t>下請業者使用実績報告書</t>
    <rPh sb="0" eb="2">
      <t>シタウ</t>
    </rPh>
    <rPh sb="2" eb="4">
      <t>ギョウシャ</t>
    </rPh>
    <rPh sb="4" eb="6">
      <t>シヨウ</t>
    </rPh>
    <rPh sb="6" eb="8">
      <t>ジッセキ</t>
    </rPh>
    <rPh sb="8" eb="11">
      <t>ホウコクショ</t>
    </rPh>
    <phoneticPr fontId="55"/>
  </si>
  <si>
    <t>記</t>
  </si>
  <si>
    <t>月</t>
  </si>
  <si>
    <t>日</t>
  </si>
  <si>
    <t>令和</t>
    <rPh sb="0" eb="2">
      <t>レイワ</t>
    </rPh>
    <phoneticPr fontId="5"/>
  </si>
  <si>
    <t>第１－２号様式（標準書式第３条関係）</t>
    <rPh sb="0" eb="1">
      <t>ダイ</t>
    </rPh>
    <rPh sb="4" eb="5">
      <t>ゴウ</t>
    </rPh>
    <rPh sb="5" eb="7">
      <t>ヨウシキ</t>
    </rPh>
    <rPh sb="8" eb="10">
      <t>ヒョウジュン</t>
    </rPh>
    <rPh sb="10" eb="12">
      <t>ショシキ</t>
    </rPh>
    <rPh sb="12" eb="13">
      <t>ダイ</t>
    </rPh>
    <rPh sb="14" eb="15">
      <t>ジョウ</t>
    </rPh>
    <rPh sb="15" eb="17">
      <t>カンケイ</t>
    </rPh>
    <phoneticPr fontId="24"/>
  </si>
  <si>
    <t>住所</t>
    <rPh sb="0" eb="2">
      <t>ジュウショ</t>
    </rPh>
    <phoneticPr fontId="24"/>
  </si>
  <si>
    <t>氏名</t>
    <rPh sb="0" eb="2">
      <t>シメイ</t>
    </rPh>
    <phoneticPr fontId="24"/>
  </si>
  <si>
    <t>請負代金内訳書</t>
    <rPh sb="0" eb="2">
      <t>ウケオイ</t>
    </rPh>
    <rPh sb="2" eb="4">
      <t>ダイキン</t>
    </rPh>
    <rPh sb="4" eb="6">
      <t>ウチワケ</t>
    </rPh>
    <rPh sb="6" eb="7">
      <t>ショ</t>
    </rPh>
    <phoneticPr fontId="24"/>
  </si>
  <si>
    <t>工 事 名</t>
    <rPh sb="0" eb="1">
      <t>コウ</t>
    </rPh>
    <rPh sb="2" eb="3">
      <t>コト</t>
    </rPh>
    <rPh sb="4" eb="5">
      <t>メイ</t>
    </rPh>
    <phoneticPr fontId="24"/>
  </si>
  <si>
    <t>契約年月日</t>
    <rPh sb="0" eb="2">
      <t>ケイヤク</t>
    </rPh>
    <rPh sb="2" eb="5">
      <t>ネンガッピ</t>
    </rPh>
    <phoneticPr fontId="24"/>
  </si>
  <si>
    <t>～</t>
    <phoneticPr fontId="24"/>
  </si>
  <si>
    <t>迄</t>
    <rPh sb="0" eb="1">
      <t>マデ</t>
    </rPh>
    <phoneticPr fontId="24"/>
  </si>
  <si>
    <t>費　目</t>
    <rPh sb="0" eb="1">
      <t>ヒ</t>
    </rPh>
    <rPh sb="2" eb="3">
      <t>メ</t>
    </rPh>
    <phoneticPr fontId="24"/>
  </si>
  <si>
    <t>単位</t>
    <rPh sb="0" eb="2">
      <t>タンイ</t>
    </rPh>
    <phoneticPr fontId="24"/>
  </si>
  <si>
    <t>単価</t>
    <rPh sb="0" eb="2">
      <t>タンカ</t>
    </rPh>
    <phoneticPr fontId="24"/>
  </si>
  <si>
    <t>（注）　共通仮設費については，内訳として運搬費，準備費，仮設費，事業損失防止施設費</t>
    <rPh sb="1" eb="2">
      <t>チュウ</t>
    </rPh>
    <rPh sb="4" eb="6">
      <t>キョウツウ</t>
    </rPh>
    <rPh sb="6" eb="8">
      <t>カセツ</t>
    </rPh>
    <rPh sb="8" eb="9">
      <t>ヒ</t>
    </rPh>
    <rPh sb="15" eb="17">
      <t>ウチワケ</t>
    </rPh>
    <rPh sb="20" eb="22">
      <t>ウンパン</t>
    </rPh>
    <rPh sb="22" eb="23">
      <t>ヒ</t>
    </rPh>
    <rPh sb="24" eb="26">
      <t>ジュンビ</t>
    </rPh>
    <rPh sb="26" eb="27">
      <t>ヒ</t>
    </rPh>
    <rPh sb="28" eb="30">
      <t>カセツ</t>
    </rPh>
    <rPh sb="30" eb="31">
      <t>ヒ</t>
    </rPh>
    <rPh sb="32" eb="34">
      <t>ジギョウ</t>
    </rPh>
    <rPh sb="34" eb="36">
      <t>ソンシツ</t>
    </rPh>
    <rPh sb="36" eb="38">
      <t>ボウシ</t>
    </rPh>
    <rPh sb="38" eb="41">
      <t>シセツヒ</t>
    </rPh>
    <phoneticPr fontId="24"/>
  </si>
  <si>
    <t>　　　安全費，役務費，技術管理費，営繕費があり，本工事で該当する項目全てについて</t>
    <rPh sb="3" eb="5">
      <t>アンゼン</t>
    </rPh>
    <rPh sb="5" eb="6">
      <t>ヒ</t>
    </rPh>
    <rPh sb="7" eb="9">
      <t>エキム</t>
    </rPh>
    <rPh sb="9" eb="10">
      <t>ヒ</t>
    </rPh>
    <rPh sb="11" eb="13">
      <t>ギジュツ</t>
    </rPh>
    <rPh sb="13" eb="16">
      <t>カンリヒ</t>
    </rPh>
    <rPh sb="17" eb="19">
      <t>エイゼン</t>
    </rPh>
    <rPh sb="19" eb="20">
      <t>ヒ</t>
    </rPh>
    <rPh sb="24" eb="27">
      <t>ホンコウジ</t>
    </rPh>
    <rPh sb="28" eb="30">
      <t>ガイトウ</t>
    </rPh>
    <rPh sb="32" eb="34">
      <t>コウモク</t>
    </rPh>
    <rPh sb="34" eb="35">
      <t>スベ</t>
    </rPh>
    <phoneticPr fontId="24"/>
  </si>
  <si>
    <t>　　　記入するものとする。</t>
    <rPh sb="3" eb="5">
      <t>キニュウ</t>
    </rPh>
    <phoneticPr fontId="24"/>
  </si>
  <si>
    <t>（別紙報告書）</t>
    <rPh sb="1" eb="3">
      <t>ベッシ</t>
    </rPh>
    <rPh sb="3" eb="6">
      <t>ホウコクショ</t>
    </rPh>
    <phoneticPr fontId="55"/>
  </si>
  <si>
    <t>安全・訓練等の実施状況報告書</t>
    <rPh sb="0" eb="2">
      <t>アンゼン</t>
    </rPh>
    <rPh sb="3" eb="5">
      <t>クンレン</t>
    </rPh>
    <rPh sb="5" eb="6">
      <t>トウ</t>
    </rPh>
    <rPh sb="7" eb="9">
      <t>ジッシ</t>
    </rPh>
    <rPh sb="9" eb="11">
      <t>ジョウキョウ</t>
    </rPh>
    <rPh sb="11" eb="14">
      <t>ホウコクショ</t>
    </rPh>
    <phoneticPr fontId="55"/>
  </si>
  <si>
    <t>工事名</t>
    <rPh sb="0" eb="3">
      <t>コウジメイ</t>
    </rPh>
    <phoneticPr fontId="55"/>
  </si>
  <si>
    <t>請負者名</t>
    <rPh sb="0" eb="3">
      <t>ウケオイシャ</t>
    </rPh>
    <rPh sb="3" eb="4">
      <t>メイ</t>
    </rPh>
    <phoneticPr fontId="55"/>
  </si>
  <si>
    <t>契約工期</t>
    <rPh sb="0" eb="2">
      <t>ケイヤク</t>
    </rPh>
    <rPh sb="2" eb="4">
      <t>コウキ</t>
    </rPh>
    <phoneticPr fontId="55"/>
  </si>
  <si>
    <t>実施日</t>
    <rPh sb="0" eb="3">
      <t>ジッシビ</t>
    </rPh>
    <phoneticPr fontId="55"/>
  </si>
  <si>
    <t>所要時間</t>
    <rPh sb="0" eb="2">
      <t>ショヨウ</t>
    </rPh>
    <rPh sb="2" eb="4">
      <t>ジカン</t>
    </rPh>
    <phoneticPr fontId="55"/>
  </si>
  <si>
    <t>参加人数</t>
    <rPh sb="0" eb="2">
      <t>サンカ</t>
    </rPh>
    <rPh sb="2" eb="4">
      <t>ニンズウ</t>
    </rPh>
    <phoneticPr fontId="55"/>
  </si>
  <si>
    <t>実施内容等</t>
    <rPh sb="0" eb="2">
      <t>ジッシ</t>
    </rPh>
    <rPh sb="2" eb="4">
      <t>ナイヨウ</t>
    </rPh>
    <rPh sb="4" eb="5">
      <t>トウ</t>
    </rPh>
    <phoneticPr fontId="55"/>
  </si>
  <si>
    <t>（注）実施状況写真は別添のとおり。</t>
    <rPh sb="1" eb="2">
      <t>チュウ</t>
    </rPh>
    <rPh sb="3" eb="5">
      <t>ジッシ</t>
    </rPh>
    <rPh sb="5" eb="7">
      <t>ジョウキョウ</t>
    </rPh>
    <rPh sb="7" eb="9">
      <t>シャシン</t>
    </rPh>
    <rPh sb="10" eb="12">
      <t>ベッテン</t>
    </rPh>
    <phoneticPr fontId="55"/>
  </si>
  <si>
    <t>検査調書（完成通知書）</t>
    <rPh sb="0" eb="2">
      <t>ケンサ</t>
    </rPh>
    <rPh sb="2" eb="4">
      <t>チョウショ</t>
    </rPh>
    <phoneticPr fontId="4"/>
  </si>
  <si>
    <t>工事名：</t>
    <rPh sb="0" eb="1">
      <t>タクミ</t>
    </rPh>
    <rPh sb="1" eb="2">
      <t>コト</t>
    </rPh>
    <rPh sb="2" eb="3">
      <t>メイ</t>
    </rPh>
    <phoneticPr fontId="4"/>
  </si>
  <si>
    <t>受注者名：</t>
    <rPh sb="0" eb="1">
      <t>ウケ</t>
    </rPh>
    <rPh sb="1" eb="2">
      <t>チュウ</t>
    </rPh>
    <rPh sb="2" eb="3">
      <t>モノ</t>
    </rPh>
    <rPh sb="3" eb="4">
      <t>メイ</t>
    </rPh>
    <phoneticPr fontId="4"/>
  </si>
  <si>
    <t>下請業者名：</t>
    <rPh sb="0" eb="2">
      <t>シタウケ</t>
    </rPh>
    <rPh sb="2" eb="4">
      <t>ギョウシャ</t>
    </rPh>
    <rPh sb="4" eb="5">
      <t>メイ</t>
    </rPh>
    <phoneticPr fontId="4"/>
  </si>
  <si>
    <t>下請工種：</t>
    <rPh sb="0" eb="2">
      <t>シタウケ</t>
    </rPh>
    <rPh sb="2" eb="4">
      <t>コウシュ</t>
    </rPh>
    <phoneticPr fontId="4"/>
  </si>
  <si>
    <t>No.1</t>
    <phoneticPr fontId="24"/>
  </si>
  <si>
    <t>検査日</t>
    <rPh sb="0" eb="2">
      <t>ケンサ</t>
    </rPh>
    <rPh sb="2" eb="3">
      <t>ヒ</t>
    </rPh>
    <phoneticPr fontId="24"/>
  </si>
  <si>
    <t>検査者(元請)：</t>
    <phoneticPr fontId="24"/>
  </si>
  <si>
    <t>●●</t>
    <phoneticPr fontId="24"/>
  </si>
  <si>
    <t>立会者(下請)：</t>
    <phoneticPr fontId="24"/>
  </si>
  <si>
    <t>№</t>
  </si>
  <si>
    <t>検査箇所</t>
    <rPh sb="0" eb="4">
      <t>ケンサカショ</t>
    </rPh>
    <phoneticPr fontId="24"/>
  </si>
  <si>
    <t>検査部位</t>
    <rPh sb="2" eb="4">
      <t>ブイ</t>
    </rPh>
    <phoneticPr fontId="24"/>
  </si>
  <si>
    <t>指摘事項</t>
    <rPh sb="0" eb="4">
      <t>シテキジコウ</t>
    </rPh>
    <phoneticPr fontId="24"/>
  </si>
  <si>
    <t>合否</t>
    <phoneticPr fontId="24"/>
  </si>
  <si>
    <t>是正処置</t>
    <rPh sb="0" eb="2">
      <t>ゼセイ</t>
    </rPh>
    <rPh sb="2" eb="4">
      <t>ショチ</t>
    </rPh>
    <phoneticPr fontId="24"/>
  </si>
  <si>
    <t>是正日</t>
    <rPh sb="0" eb="2">
      <t>ゼセイ</t>
    </rPh>
    <rPh sb="2" eb="3">
      <t>ヒ</t>
    </rPh>
    <phoneticPr fontId="24"/>
  </si>
  <si>
    <t>是正
確認日</t>
    <rPh sb="0" eb="2">
      <t>ゼセイ</t>
    </rPh>
    <rPh sb="3" eb="5">
      <t>カクニン</t>
    </rPh>
    <rPh sb="5" eb="6">
      <t>ビ</t>
    </rPh>
    <phoneticPr fontId="24"/>
  </si>
  <si>
    <t>記入例</t>
    <rPh sb="0" eb="3">
      <t>キニュウレイ</t>
    </rPh>
    <phoneticPr fontId="24"/>
  </si>
  <si>
    <t>○○新築工事</t>
    <rPh sb="2" eb="6">
      <t>シンチクコウジ</t>
    </rPh>
    <phoneticPr fontId="24"/>
  </si>
  <si>
    <t>△△㈱</t>
    <phoneticPr fontId="24"/>
  </si>
  <si>
    <t>㈱□□</t>
    <phoneticPr fontId="24"/>
  </si>
  <si>
    <t>屋根工事</t>
    <rPh sb="0" eb="4">
      <t>ヤネコウジ</t>
    </rPh>
    <phoneticPr fontId="24"/>
  </si>
  <si>
    <t>本館屋根</t>
    <rPh sb="0" eb="2">
      <t>ホンカン</t>
    </rPh>
    <rPh sb="2" eb="4">
      <t>ヤネ</t>
    </rPh>
    <phoneticPr fontId="24"/>
  </si>
  <si>
    <t>外観</t>
    <phoneticPr fontId="24"/>
  </si>
  <si>
    <t>X1-Y2通り、キズ有3か所</t>
    <rPh sb="5" eb="6">
      <t>トオ</t>
    </rPh>
    <rPh sb="10" eb="11">
      <t>アリ</t>
    </rPh>
    <rPh sb="13" eb="14">
      <t>ショ</t>
    </rPh>
    <phoneticPr fontId="24"/>
  </si>
  <si>
    <t>不合格</t>
    <phoneticPr fontId="24"/>
  </si>
  <si>
    <t>タッチアップ</t>
    <phoneticPr fontId="24"/>
  </si>
  <si>
    <t>水切</t>
    <rPh sb="0" eb="2">
      <t>ミズキ</t>
    </rPh>
    <phoneticPr fontId="24"/>
  </si>
  <si>
    <t>もらい錆２か所</t>
    <rPh sb="3" eb="4">
      <t>サビ</t>
    </rPh>
    <rPh sb="6" eb="7">
      <t>ショ</t>
    </rPh>
    <phoneticPr fontId="24"/>
  </si>
  <si>
    <t>ｼｰﾘﾝｸﾞ</t>
    <phoneticPr fontId="24"/>
  </si>
  <si>
    <t>防水シールの不良</t>
    <rPh sb="0" eb="2">
      <t>ボウスイ</t>
    </rPh>
    <rPh sb="6" eb="8">
      <t>フリョウ</t>
    </rPh>
    <phoneticPr fontId="24"/>
  </si>
  <si>
    <t>シール施工</t>
    <rPh sb="3" eb="5">
      <t>セコウ</t>
    </rPh>
    <phoneticPr fontId="24"/>
  </si>
  <si>
    <t>仮設等</t>
    <rPh sb="0" eb="3">
      <t>カセツトウ</t>
    </rPh>
    <phoneticPr fontId="24"/>
  </si>
  <si>
    <t>足場解体後の点検　指摘無</t>
    <rPh sb="0" eb="2">
      <t>アシバ</t>
    </rPh>
    <rPh sb="2" eb="5">
      <t>カイタイゴ</t>
    </rPh>
    <rPh sb="6" eb="8">
      <t>テンケン</t>
    </rPh>
    <rPh sb="9" eb="12">
      <t>シテキナシ</t>
    </rPh>
    <phoneticPr fontId="24"/>
  </si>
  <si>
    <t>合格</t>
    <rPh sb="0" eb="2">
      <t>ゴウカク</t>
    </rPh>
    <phoneticPr fontId="24"/>
  </si>
  <si>
    <t>漏水</t>
    <phoneticPr fontId="24"/>
  </si>
  <si>
    <t>指摘無</t>
    <rPh sb="0" eb="3">
      <t>シテキナシ</t>
    </rPh>
    <phoneticPr fontId="24"/>
  </si>
  <si>
    <t>クリーニング</t>
    <phoneticPr fontId="24"/>
  </si>
  <si>
    <t>墨だし、マーキングの消し忘れ</t>
    <rPh sb="0" eb="1">
      <t>スミ</t>
    </rPh>
    <rPh sb="10" eb="11">
      <t>ケ</t>
    </rPh>
    <rPh sb="12" eb="13">
      <t>ワス</t>
    </rPh>
    <phoneticPr fontId="24"/>
  </si>
  <si>
    <t>清掃</t>
    <rPh sb="0" eb="2">
      <t>セイソウ</t>
    </rPh>
    <phoneticPr fontId="24"/>
  </si>
  <si>
    <t>別館屋根</t>
    <rPh sb="0" eb="2">
      <t>ベッカン</t>
    </rPh>
    <rPh sb="2" eb="4">
      <t>ヤネ</t>
    </rPh>
    <phoneticPr fontId="24"/>
  </si>
  <si>
    <t>元請(引取完成)自主検査表</t>
    <phoneticPr fontId="4"/>
  </si>
  <si>
    <t>材料使用承認願</t>
    <rPh sb="0" eb="2">
      <t>ザイリョウ</t>
    </rPh>
    <rPh sb="2" eb="4">
      <t>シヨウ</t>
    </rPh>
    <rPh sb="4" eb="6">
      <t>ショウニン</t>
    </rPh>
    <rPh sb="6" eb="7">
      <t>ネガ</t>
    </rPh>
    <phoneticPr fontId="40"/>
  </si>
  <si>
    <t>工事名</t>
    <rPh sb="0" eb="1">
      <t>コウ</t>
    </rPh>
    <rPh sb="1" eb="2">
      <t>コト</t>
    </rPh>
    <rPh sb="2" eb="3">
      <t>メイ</t>
    </rPh>
    <phoneticPr fontId="40"/>
  </si>
  <si>
    <t>請負業者名</t>
    <rPh sb="0" eb="2">
      <t>ウケオイ</t>
    </rPh>
    <rPh sb="2" eb="4">
      <t>ギョウシャ</t>
    </rPh>
    <rPh sb="4" eb="5">
      <t>メイ</t>
    </rPh>
    <phoneticPr fontId="40"/>
  </si>
  <si>
    <t>工期</t>
    <rPh sb="0" eb="1">
      <t>コウ</t>
    </rPh>
    <rPh sb="1" eb="2">
      <t>キ</t>
    </rPh>
    <phoneticPr fontId="40"/>
  </si>
  <si>
    <t>現場代理人</t>
    <rPh sb="0" eb="2">
      <t>ゲンバ</t>
    </rPh>
    <rPh sb="2" eb="5">
      <t>ダイリニン</t>
    </rPh>
    <phoneticPr fontId="40"/>
  </si>
  <si>
    <t>路線（河川名）</t>
    <rPh sb="0" eb="2">
      <t>ロセン</t>
    </rPh>
    <rPh sb="3" eb="5">
      <t>カセン</t>
    </rPh>
    <rPh sb="5" eb="6">
      <t>メイ</t>
    </rPh>
    <phoneticPr fontId="40"/>
  </si>
  <si>
    <t>総括監督員</t>
    <rPh sb="0" eb="2">
      <t>ソウカツ</t>
    </rPh>
    <rPh sb="2" eb="4">
      <t>カントク</t>
    </rPh>
    <rPh sb="4" eb="5">
      <t>イン</t>
    </rPh>
    <phoneticPr fontId="40"/>
  </si>
  <si>
    <t>工事箇所名</t>
    <rPh sb="0" eb="2">
      <t>コウジ</t>
    </rPh>
    <rPh sb="2" eb="4">
      <t>カショ</t>
    </rPh>
    <rPh sb="4" eb="5">
      <t>メイ</t>
    </rPh>
    <phoneticPr fontId="40"/>
  </si>
  <si>
    <t>監督員</t>
    <rPh sb="0" eb="2">
      <t>カントク</t>
    </rPh>
    <rPh sb="2" eb="3">
      <t>イン</t>
    </rPh>
    <phoneticPr fontId="40"/>
  </si>
  <si>
    <t>No.</t>
    <phoneticPr fontId="40"/>
  </si>
  <si>
    <t>材料名</t>
    <rPh sb="0" eb="2">
      <t>ザイリョウ</t>
    </rPh>
    <rPh sb="2" eb="3">
      <t>メイ</t>
    </rPh>
    <phoneticPr fontId="40"/>
  </si>
  <si>
    <t>規格</t>
    <rPh sb="0" eb="2">
      <t>キカク</t>
    </rPh>
    <phoneticPr fontId="40"/>
  </si>
  <si>
    <t>製造工場名</t>
    <rPh sb="0" eb="2">
      <t>セイゾウ</t>
    </rPh>
    <rPh sb="2" eb="4">
      <t>コウジョウ</t>
    </rPh>
    <rPh sb="4" eb="5">
      <t>メイ</t>
    </rPh>
    <phoneticPr fontId="40"/>
  </si>
  <si>
    <t>県産
資材</t>
    <rPh sb="0" eb="2">
      <t>ケンサン</t>
    </rPh>
    <rPh sb="3" eb="5">
      <t>シザイ</t>
    </rPh>
    <phoneticPr fontId="40"/>
  </si>
  <si>
    <t>備考</t>
    <rPh sb="0" eb="2">
      <t>ビコウ</t>
    </rPh>
    <phoneticPr fontId="40"/>
  </si>
  <si>
    <t>所　在　地</t>
    <rPh sb="0" eb="1">
      <t>ショ</t>
    </rPh>
    <rPh sb="2" eb="3">
      <t>ザイ</t>
    </rPh>
    <rPh sb="4" eb="5">
      <t>チ</t>
    </rPh>
    <phoneticPr fontId="40"/>
  </si>
  <si>
    <t>提出の
要否</t>
    <rPh sb="0" eb="2">
      <t>テイシュツ</t>
    </rPh>
    <rPh sb="4" eb="6">
      <t>ヨウヒ</t>
    </rPh>
    <phoneticPr fontId="4"/>
  </si>
  <si>
    <t>要</t>
    <rPh sb="0" eb="1">
      <t>ヨウ</t>
    </rPh>
    <phoneticPr fontId="4"/>
  </si>
  <si>
    <t>適宜</t>
    <rPh sb="0" eb="2">
      <t>テキギ</t>
    </rPh>
    <phoneticPr fontId="4"/>
  </si>
  <si>
    <t>否</t>
    <rPh sb="0" eb="1">
      <t>イナ</t>
    </rPh>
    <phoneticPr fontId="4"/>
  </si>
  <si>
    <t>建設業退職金共済制度の掛金収納書</t>
    <phoneticPr fontId="4"/>
  </si>
  <si>
    <t>様式－１７</t>
    <rPh sb="0" eb="2">
      <t>ヨウシキ</t>
    </rPh>
    <phoneticPr fontId="24"/>
  </si>
  <si>
    <t>年月日：</t>
    <rPh sb="0" eb="3">
      <t>ネンガッピ</t>
    </rPh>
    <phoneticPr fontId="24"/>
  </si>
  <si>
    <t>（受注者）</t>
    <rPh sb="1" eb="3">
      <t>ジュチュウ</t>
    </rPh>
    <phoneticPr fontId="24"/>
  </si>
  <si>
    <t>指　定　部　分　引　渡　書</t>
    <phoneticPr fontId="24"/>
  </si>
  <si>
    <t>下記工事の指定部分を工事請負契約書第39条第1項に基づき引渡します。</t>
    <phoneticPr fontId="29"/>
  </si>
  <si>
    <t>工　　 事　　 名</t>
    <phoneticPr fontId="24"/>
  </si>
  <si>
    <t>指　定　部　分</t>
    <phoneticPr fontId="24"/>
  </si>
  <si>
    <t>全　体　工　期</t>
    <phoneticPr fontId="24"/>
  </si>
  <si>
    <t>指定部分に係る工期</t>
    <phoneticPr fontId="24"/>
  </si>
  <si>
    <t>請　負　代　金　額</t>
    <phoneticPr fontId="24"/>
  </si>
  <si>
    <t>￥</t>
    <phoneticPr fontId="24"/>
  </si>
  <si>
    <t>指定部分に係る請負代金額</t>
    <phoneticPr fontId="24"/>
  </si>
  <si>
    <t>指定部分に係る検査年月日</t>
    <phoneticPr fontId="24"/>
  </si>
  <si>
    <t>様式－９</t>
    <rPh sb="0" eb="2">
      <t>ヨウシキ</t>
    </rPh>
    <phoneticPr fontId="5"/>
  </si>
  <si>
    <t>工 事 打 合 せ 簿</t>
    <rPh sb="0" eb="1">
      <t>コウ</t>
    </rPh>
    <rPh sb="2" eb="3">
      <t>コト</t>
    </rPh>
    <rPh sb="4" eb="5">
      <t>ダ</t>
    </rPh>
    <rPh sb="6" eb="7">
      <t>ゴウ</t>
    </rPh>
    <rPh sb="10" eb="11">
      <t>ボ</t>
    </rPh>
    <phoneticPr fontId="5"/>
  </si>
  <si>
    <t>発議者</t>
    <rPh sb="0" eb="3">
      <t>ハツギシャ</t>
    </rPh>
    <phoneticPr fontId="5"/>
  </si>
  <si>
    <t>□発注者</t>
    <rPh sb="1" eb="4">
      <t>ハッチュウシャ</t>
    </rPh>
    <phoneticPr fontId="5"/>
  </si>
  <si>
    <t>□受注者</t>
    <rPh sb="1" eb="4">
      <t>ジュチュウシャ</t>
    </rPh>
    <phoneticPr fontId="5"/>
  </si>
  <si>
    <t>発議年月日</t>
    <rPh sb="0" eb="2">
      <t>ハツギ</t>
    </rPh>
    <rPh sb="2" eb="5">
      <t>ネンガッピ</t>
    </rPh>
    <phoneticPr fontId="5"/>
  </si>
  <si>
    <t>発議事項</t>
    <rPh sb="0" eb="2">
      <t>ハツギ</t>
    </rPh>
    <rPh sb="2" eb="4">
      <t>ジコウ</t>
    </rPh>
    <phoneticPr fontId="5"/>
  </si>
  <si>
    <t>　□指示　　　□協議　　　□通知　　　□承諾　　　□報告　　　□提出</t>
    <rPh sb="2" eb="4">
      <t>シジ</t>
    </rPh>
    <rPh sb="8" eb="10">
      <t>キョウギ</t>
    </rPh>
    <rPh sb="14" eb="16">
      <t>ツウチ</t>
    </rPh>
    <rPh sb="20" eb="22">
      <t>ショウダク</t>
    </rPh>
    <rPh sb="26" eb="28">
      <t>ホウコク</t>
    </rPh>
    <rPh sb="32" eb="34">
      <t>テイシュツ</t>
    </rPh>
    <phoneticPr fontId="5"/>
  </si>
  <si>
    <t>□その他</t>
    <rPh sb="3" eb="4">
      <t>タ</t>
    </rPh>
    <phoneticPr fontId="5"/>
  </si>
  <si>
    <t>（</t>
    <phoneticPr fontId="5"/>
  </si>
  <si>
    <t>）</t>
    <phoneticPr fontId="5"/>
  </si>
  <si>
    <t>工事名</t>
    <rPh sb="0" eb="2">
      <t>コウジ</t>
    </rPh>
    <rPh sb="2" eb="3">
      <t>メイ</t>
    </rPh>
    <phoneticPr fontId="5"/>
  </si>
  <si>
    <t>請負者名</t>
    <rPh sb="0" eb="3">
      <t>ウケオイシャ</t>
    </rPh>
    <rPh sb="3" eb="4">
      <t>メイ</t>
    </rPh>
    <phoneticPr fontId="29"/>
  </si>
  <si>
    <t>（内容）</t>
    <rPh sb="1" eb="3">
      <t>ナイヨウ</t>
    </rPh>
    <phoneticPr fontId="5"/>
  </si>
  <si>
    <t>添付図</t>
    <rPh sb="0" eb="2">
      <t>テンプ</t>
    </rPh>
    <rPh sb="2" eb="3">
      <t>ズ</t>
    </rPh>
    <phoneticPr fontId="5"/>
  </si>
  <si>
    <t>葉、その他添付図書</t>
    <rPh sb="0" eb="1">
      <t>ハ</t>
    </rPh>
    <rPh sb="4" eb="5">
      <t>タ</t>
    </rPh>
    <rPh sb="5" eb="7">
      <t>テンプ</t>
    </rPh>
    <rPh sb="7" eb="9">
      <t>トショ</t>
    </rPh>
    <phoneticPr fontId="5"/>
  </si>
  <si>
    <t>発注者</t>
    <rPh sb="0" eb="3">
      <t>ハッチュウシャ</t>
    </rPh>
    <phoneticPr fontId="5"/>
  </si>
  <si>
    <t>上記について</t>
    <rPh sb="0" eb="2">
      <t>ジョウキ</t>
    </rPh>
    <phoneticPr fontId="5"/>
  </si>
  <si>
    <t>□指示</t>
    <rPh sb="1" eb="3">
      <t>シジ</t>
    </rPh>
    <phoneticPr fontId="5"/>
  </si>
  <si>
    <t>□承諾</t>
    <rPh sb="1" eb="3">
      <t>ショウダク</t>
    </rPh>
    <phoneticPr fontId="5"/>
  </si>
  <si>
    <t>□協議</t>
    <rPh sb="1" eb="3">
      <t>キョウギ</t>
    </rPh>
    <phoneticPr fontId="5"/>
  </si>
  <si>
    <t>□提出</t>
    <rPh sb="1" eb="3">
      <t>テイシュツ</t>
    </rPh>
    <phoneticPr fontId="5"/>
  </si>
  <si>
    <t>□受理</t>
    <rPh sb="1" eb="3">
      <t>ジュリ</t>
    </rPh>
    <phoneticPr fontId="5"/>
  </si>
  <si>
    <t>します。</t>
    <phoneticPr fontId="5"/>
  </si>
  <si>
    <t>処理</t>
    <rPh sb="0" eb="2">
      <t>ショリ</t>
    </rPh>
    <phoneticPr fontId="5"/>
  </si>
  <si>
    <t>□変更契約の対象となるので，別途変更指示書にて通知します。</t>
    <rPh sb="1" eb="3">
      <t>ヘンコウ</t>
    </rPh>
    <rPh sb="3" eb="5">
      <t>ケイヤク</t>
    </rPh>
    <rPh sb="6" eb="8">
      <t>タイショウ</t>
    </rPh>
    <rPh sb="14" eb="16">
      <t>ベット</t>
    </rPh>
    <rPh sb="16" eb="18">
      <t>ヘンコウ</t>
    </rPh>
    <rPh sb="18" eb="21">
      <t>シジショ</t>
    </rPh>
    <rPh sb="23" eb="25">
      <t>ツウチ</t>
    </rPh>
    <phoneticPr fontId="29"/>
  </si>
  <si>
    <t>□緊急を要するものであるため，工事打合簿により指示します。</t>
    <rPh sb="1" eb="3">
      <t>キンキュウ</t>
    </rPh>
    <rPh sb="4" eb="5">
      <t>ヨウ</t>
    </rPh>
    <rPh sb="15" eb="17">
      <t>コウジ</t>
    </rPh>
    <rPh sb="17" eb="19">
      <t>ウチアワ</t>
    </rPh>
    <rPh sb="19" eb="20">
      <t>ボ</t>
    </rPh>
    <rPh sb="23" eb="25">
      <t>シジ</t>
    </rPh>
    <phoneticPr fontId="29"/>
  </si>
  <si>
    <t>　 併せて，変更契約の対象となるので，別途変更指示書にて通知します。</t>
    <rPh sb="2" eb="3">
      <t>アワ</t>
    </rPh>
    <rPh sb="6" eb="8">
      <t>ヘンコウ</t>
    </rPh>
    <rPh sb="8" eb="10">
      <t>ケイヤク</t>
    </rPh>
    <rPh sb="11" eb="13">
      <t>タイショウ</t>
    </rPh>
    <rPh sb="19" eb="21">
      <t>ベット</t>
    </rPh>
    <rPh sb="21" eb="23">
      <t>ヘンコウ</t>
    </rPh>
    <rPh sb="23" eb="26">
      <t>シジショ</t>
    </rPh>
    <rPh sb="28" eb="30">
      <t>ツウチ</t>
    </rPh>
    <phoneticPr fontId="29"/>
  </si>
  <si>
    <t>・</t>
    <phoneticPr fontId="5"/>
  </si>
  <si>
    <t>受注者</t>
    <rPh sb="0" eb="3">
      <t>ジュチュウシャシャ</t>
    </rPh>
    <phoneticPr fontId="5"/>
  </si>
  <si>
    <t>□報告</t>
    <rPh sb="1" eb="3">
      <t>ホウコク</t>
    </rPh>
    <phoneticPr fontId="5"/>
  </si>
  <si>
    <t>回答</t>
    <rPh sb="0" eb="2">
      <t>カイトウ</t>
    </rPh>
    <phoneticPr fontId="5"/>
  </si>
  <si>
    <t>□その他</t>
    <phoneticPr fontId="5"/>
  </si>
  <si>
    <t>総   括
監督員</t>
    <rPh sb="0" eb="1">
      <t>ソウ</t>
    </rPh>
    <rPh sb="4" eb="5">
      <t>カツ</t>
    </rPh>
    <rPh sb="6" eb="9">
      <t>カントクイン</t>
    </rPh>
    <phoneticPr fontId="5"/>
  </si>
  <si>
    <t xml:space="preserve">
監督員</t>
    <rPh sb="1" eb="4">
      <t>カントクイン</t>
    </rPh>
    <phoneticPr fontId="5"/>
  </si>
  <si>
    <t>現　場
代理人</t>
    <rPh sb="0" eb="1">
      <t>ウツツ</t>
    </rPh>
    <rPh sb="2" eb="3">
      <t>バ</t>
    </rPh>
    <rPh sb="4" eb="7">
      <t>ダイリニン</t>
    </rPh>
    <phoneticPr fontId="5"/>
  </si>
  <si>
    <t>主　任
（監　理）
技術者</t>
    <rPh sb="0" eb="1">
      <t>シュ</t>
    </rPh>
    <rPh sb="2" eb="3">
      <t>ニン</t>
    </rPh>
    <rPh sb="5" eb="6">
      <t>ラン</t>
    </rPh>
    <rPh sb="7" eb="8">
      <t>リ</t>
    </rPh>
    <rPh sb="10" eb="13">
      <t>ギジュツシャ</t>
    </rPh>
    <phoneticPr fontId="5"/>
  </si>
  <si>
    <t>様式-４</t>
    <rPh sb="0" eb="2">
      <t>ヨウシキ</t>
    </rPh>
    <phoneticPr fontId="4"/>
  </si>
  <si>
    <t>工事打合せ簿</t>
    <phoneticPr fontId="4"/>
  </si>
  <si>
    <t>様式-９</t>
    <rPh sb="0" eb="2">
      <t>ヨウシキ</t>
    </rPh>
    <phoneticPr fontId="4"/>
  </si>
  <si>
    <t>様式-17</t>
    <rPh sb="0" eb="2">
      <t>ヨウシキ</t>
    </rPh>
    <phoneticPr fontId="4"/>
  </si>
  <si>
    <t>指定部分引渡書</t>
    <phoneticPr fontId="4"/>
  </si>
  <si>
    <t>様式－２８</t>
    <rPh sb="0" eb="2">
      <t>ヨウシキ</t>
    </rPh>
    <phoneticPr fontId="68"/>
  </si>
  <si>
    <t>年月日：</t>
    <rPh sb="0" eb="3">
      <t>ネンガッピ</t>
    </rPh>
    <phoneticPr fontId="68"/>
  </si>
  <si>
    <t>契約担当者</t>
    <rPh sb="0" eb="2">
      <t>ケイヤク</t>
    </rPh>
    <rPh sb="2" eb="5">
      <t>タントウシャ</t>
    </rPh>
    <phoneticPr fontId="68"/>
  </si>
  <si>
    <t>受注者　（住所）</t>
    <rPh sb="0" eb="2">
      <t>ジュチュウ</t>
    </rPh>
    <rPh sb="2" eb="3">
      <t>シャ</t>
    </rPh>
    <phoneticPr fontId="68"/>
  </si>
  <si>
    <t>（氏名）</t>
    <rPh sb="1" eb="3">
      <t>シメイ</t>
    </rPh>
    <phoneticPr fontId="68"/>
  </si>
  <si>
    <t>（現場代理人氏名）</t>
    <rPh sb="6" eb="8">
      <t>シメイ</t>
    </rPh>
    <phoneticPr fontId="68"/>
  </si>
  <si>
    <t>品　　　　名</t>
  </si>
  <si>
    <t>規　　　　格</t>
  </si>
  <si>
    <t>単　位</t>
  </si>
  <si>
    <t>数　　　　量</t>
  </si>
  <si>
    <t>摘　　　　　　要</t>
  </si>
  <si>
    <t>現　場　発　生　品　調　書</t>
    <phoneticPr fontId="4"/>
  </si>
  <si>
    <t>現場発生品調書</t>
    <phoneticPr fontId="4"/>
  </si>
  <si>
    <t>様式-28</t>
    <rPh sb="0" eb="2">
      <t>ヨウシキ</t>
    </rPh>
    <phoneticPr fontId="4"/>
  </si>
  <si>
    <t>一部要</t>
    <rPh sb="0" eb="2">
      <t>イチブ</t>
    </rPh>
    <rPh sb="2" eb="3">
      <t>ヨウ</t>
    </rPh>
    <phoneticPr fontId="4"/>
  </si>
  <si>
    <t>様式－３４(1)</t>
    <rPh sb="0" eb="2">
      <t>ヨウシキ</t>
    </rPh>
    <phoneticPr fontId="5"/>
  </si>
  <si>
    <t>創意工夫・社会性等に関する実施状況</t>
  </si>
  <si>
    <t xml:space="preserve">  　工　事　名</t>
    <phoneticPr fontId="5"/>
  </si>
  <si>
    <t xml:space="preserve"> 受注者名</t>
    <rPh sb="1" eb="3">
      <t>ジュチュウ</t>
    </rPh>
    <phoneticPr fontId="5"/>
  </si>
  <si>
    <t>項　　　目</t>
    <phoneticPr fontId="5"/>
  </si>
  <si>
    <t>評価内容</t>
    <phoneticPr fontId="5"/>
  </si>
  <si>
    <t>実施内容</t>
    <phoneticPr fontId="5"/>
  </si>
  <si>
    <t xml:space="preserve"> □創意工夫</t>
  </si>
  <si>
    <t>□施工</t>
  </si>
  <si>
    <t>・施工に伴う器具、工具、装置等の工夫</t>
  </si>
  <si>
    <t>・コンクリート二次製品等の代替材の適用</t>
  </si>
  <si>
    <t>・施工方法の工夫、施工環境の改善</t>
  </si>
  <si>
    <t xml:space="preserve"> 自ら立案実施した創意工夫や技術力</t>
    <phoneticPr fontId="5"/>
  </si>
  <si>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</si>
  <si>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</si>
  <si>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</si>
  <si>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</si>
  <si>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</si>
  <si>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</si>
  <si>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</si>
  <si>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　の活用</t>
  </si>
  <si>
    <t>・試行技術及び「有用とされる技術」以外の新技術　の活用</t>
  </si>
  <si>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</si>
  <si>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</si>
  <si>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</si>
  <si>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</si>
  <si>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</si>
  <si>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</si>
  <si>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</si>
  <si>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</si>
  <si>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</si>
  <si>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</si>
  <si>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</si>
  <si>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</si>
  <si>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</si>
  <si>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</si>
  <si>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</si>
  <si>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地域社会や住民に対する貢献</t>
  </si>
  <si>
    <t>・地域住民とのコミュニケーション</t>
  </si>
  <si>
    <t>・災害時など地域への支援・行政などによる救援活　動への協力  等</t>
  </si>
  <si>
    <t>様式－３４(2)</t>
    <rPh sb="0" eb="2">
      <t>ヨウシキ</t>
    </rPh>
    <phoneticPr fontId="5"/>
  </si>
  <si>
    <t>工　事　名</t>
    <phoneticPr fontId="5"/>
  </si>
  <si>
    <t>提案内容</t>
    <rPh sb="0" eb="2">
      <t>テイアン</t>
    </rPh>
    <rPh sb="2" eb="4">
      <t>ナイヨウ</t>
    </rPh>
    <phoneticPr fontId="5"/>
  </si>
  <si>
    <t>（説明）</t>
    <rPh sb="1" eb="3">
      <t>セツメイ</t>
    </rPh>
    <phoneticPr fontId="5"/>
  </si>
  <si>
    <t>(添付図）</t>
    <rPh sb="1" eb="3">
      <t>テンプ</t>
    </rPh>
    <rPh sb="3" eb="4">
      <t>ズ</t>
    </rPh>
    <phoneticPr fontId="5"/>
  </si>
  <si>
    <t>説明資料は簡潔に作成するものとし、必要に応じて別葉とする</t>
  </si>
  <si>
    <t>創意工夫・社会性等に関する実施状況</t>
    <phoneticPr fontId="4"/>
  </si>
  <si>
    <t>様式-35</t>
    <rPh sb="0" eb="2">
      <t>ヨウシキ</t>
    </rPh>
    <phoneticPr fontId="4"/>
  </si>
  <si>
    <t>様式－３５</t>
    <rPh sb="0" eb="2">
      <t>ヨウシキ</t>
    </rPh>
    <phoneticPr fontId="68"/>
  </si>
  <si>
    <t>令和〇〇年〇〇月〇〇日　</t>
    <rPh sb="0" eb="2">
      <t>レイワ</t>
    </rPh>
    <rPh sb="4" eb="5">
      <t>ネン</t>
    </rPh>
    <rPh sb="7" eb="8">
      <t>ガツ</t>
    </rPh>
    <rPh sb="10" eb="11">
      <t>ニチ</t>
    </rPh>
    <phoneticPr fontId="55"/>
  </si>
  <si>
    <t>　契約担当者</t>
    <rPh sb="1" eb="3">
      <t>ケイヤク</t>
    </rPh>
    <rPh sb="3" eb="6">
      <t>タントウシャ</t>
    </rPh>
    <phoneticPr fontId="55"/>
  </si>
  <si>
    <t>請負者</t>
    <rPh sb="0" eb="2">
      <t>ウケオイ</t>
    </rPh>
    <rPh sb="2" eb="3">
      <t>シャ</t>
    </rPh>
    <phoneticPr fontId="55"/>
  </si>
  <si>
    <t>　　商号又は名称</t>
    <rPh sb="2" eb="4">
      <t>ショウゴウ</t>
    </rPh>
    <rPh sb="4" eb="5">
      <t>マタ</t>
    </rPh>
    <rPh sb="6" eb="8">
      <t>メイショウ</t>
    </rPh>
    <phoneticPr fontId="55"/>
  </si>
  <si>
    <t>　　代表者の氏名</t>
    <rPh sb="2" eb="5">
      <t>ダイヒョウシャ</t>
    </rPh>
    <rPh sb="6" eb="8">
      <t>シメイ</t>
    </rPh>
    <phoneticPr fontId="55"/>
  </si>
  <si>
    <t>建設工事請負契約書第３４条による部分使用については同意します。</t>
    <rPh sb="0" eb="2">
      <t>ケンセツ</t>
    </rPh>
    <rPh sb="2" eb="4">
      <t>コウジ</t>
    </rPh>
    <rPh sb="4" eb="6">
      <t>ウケオイ</t>
    </rPh>
    <rPh sb="6" eb="9">
      <t>ケイヤクショ</t>
    </rPh>
    <rPh sb="9" eb="10">
      <t>ダイ</t>
    </rPh>
    <rPh sb="12" eb="13">
      <t>ジョウ</t>
    </rPh>
    <rPh sb="16" eb="18">
      <t>ブブン</t>
    </rPh>
    <rPh sb="18" eb="20">
      <t>シヨウ</t>
    </rPh>
    <rPh sb="25" eb="27">
      <t>ドウイ</t>
    </rPh>
    <phoneticPr fontId="55"/>
  </si>
  <si>
    <t>記</t>
    <rPh sb="0" eb="1">
      <t>キ</t>
    </rPh>
    <phoneticPr fontId="55"/>
  </si>
  <si>
    <t>工事名</t>
    <rPh sb="0" eb="2">
      <t>コウジ</t>
    </rPh>
    <rPh sb="2" eb="3">
      <t>メイ</t>
    </rPh>
    <phoneticPr fontId="55"/>
  </si>
  <si>
    <t>工事場所</t>
    <rPh sb="0" eb="2">
      <t>コウジ</t>
    </rPh>
    <rPh sb="2" eb="4">
      <t>バショ</t>
    </rPh>
    <phoneticPr fontId="55"/>
  </si>
  <si>
    <t>工期</t>
    <rPh sb="0" eb="2">
      <t>コウキ</t>
    </rPh>
    <phoneticPr fontId="55"/>
  </si>
  <si>
    <t>部分使用の目的物</t>
    <rPh sb="0" eb="2">
      <t>ブブン</t>
    </rPh>
    <rPh sb="2" eb="4">
      <t>シヨウ</t>
    </rPh>
    <rPh sb="5" eb="8">
      <t>モクテキブツ</t>
    </rPh>
    <phoneticPr fontId="55"/>
  </si>
  <si>
    <t>その他</t>
    <rPh sb="2" eb="3">
      <t>タ</t>
    </rPh>
    <phoneticPr fontId="55"/>
  </si>
  <si>
    <t>特記仕様書</t>
    <rPh sb="0" eb="5">
      <t>トッキシヨウショ</t>
    </rPh>
    <phoneticPr fontId="4"/>
  </si>
  <si>
    <t>特記仕様書</t>
    <rPh sb="0" eb="5">
      <t>トッキシヨウショ</t>
    </rPh>
    <phoneticPr fontId="4"/>
  </si>
  <si>
    <t>建標仕1.4.3
電標仕1.4.3
機標仕1.4.4</t>
    <rPh sb="0" eb="1">
      <t>ケン</t>
    </rPh>
    <rPh sb="1" eb="2">
      <t>ヒョウ</t>
    </rPh>
    <rPh sb="2" eb="3">
      <t>シ</t>
    </rPh>
    <rPh sb="9" eb="10">
      <t>デン</t>
    </rPh>
    <rPh sb="10" eb="11">
      <t>シルベ</t>
    </rPh>
    <rPh sb="18" eb="19">
      <t>キ</t>
    </rPh>
    <rPh sb="19" eb="20">
      <t>シルベ</t>
    </rPh>
    <rPh sb="20" eb="21">
      <t>シ</t>
    </rPh>
    <phoneticPr fontId="4"/>
  </si>
  <si>
    <t>建標仕1.3.7
電標仕1.3.5
機標仕1.3.6</t>
    <rPh sb="0" eb="1">
      <t>ケン</t>
    </rPh>
    <rPh sb="1" eb="2">
      <t>ヒョウ</t>
    </rPh>
    <rPh sb="2" eb="3">
      <t>シ</t>
    </rPh>
    <rPh sb="9" eb="10">
      <t>デン</t>
    </rPh>
    <rPh sb="10" eb="11">
      <t>シルベ</t>
    </rPh>
    <rPh sb="18" eb="19">
      <t>キ</t>
    </rPh>
    <rPh sb="19" eb="20">
      <t>シルベ</t>
    </rPh>
    <rPh sb="20" eb="21">
      <t>シ</t>
    </rPh>
    <phoneticPr fontId="4"/>
  </si>
  <si>
    <t>建標仕1.3.9
電標仕1.3.7
機標仕1.3.7</t>
    <rPh sb="0" eb="1">
      <t>ケン</t>
    </rPh>
    <rPh sb="1" eb="2">
      <t>ヒョウ</t>
    </rPh>
    <rPh sb="2" eb="3">
      <t>シ</t>
    </rPh>
    <rPh sb="9" eb="10">
      <t>デン</t>
    </rPh>
    <rPh sb="10" eb="11">
      <t>シルベ</t>
    </rPh>
    <rPh sb="18" eb="19">
      <t>キ</t>
    </rPh>
    <rPh sb="19" eb="20">
      <t>シルベ</t>
    </rPh>
    <rPh sb="20" eb="21">
      <t>シ</t>
    </rPh>
    <phoneticPr fontId="4"/>
  </si>
  <si>
    <t>建標仕1.3.11
電標仕1.3.9
機標仕1.3.9</t>
    <rPh sb="0" eb="1">
      <t>ケン</t>
    </rPh>
    <rPh sb="1" eb="2">
      <t>ヒョウ</t>
    </rPh>
    <rPh sb="2" eb="3">
      <t>シ</t>
    </rPh>
    <rPh sb="10" eb="11">
      <t>デン</t>
    </rPh>
    <rPh sb="11" eb="12">
      <t>シルベ</t>
    </rPh>
    <rPh sb="19" eb="20">
      <t>キ</t>
    </rPh>
    <rPh sb="20" eb="21">
      <t>シルベ</t>
    </rPh>
    <rPh sb="21" eb="22">
      <t>シ</t>
    </rPh>
    <phoneticPr fontId="4"/>
  </si>
  <si>
    <t>建・電・機
標仕1.2.4</t>
    <rPh sb="0" eb="1">
      <t>ケン</t>
    </rPh>
    <rPh sb="2" eb="3">
      <t>デン</t>
    </rPh>
    <rPh sb="4" eb="5">
      <t>キ</t>
    </rPh>
    <rPh sb="6" eb="7">
      <t>シルベ</t>
    </rPh>
    <rPh sb="7" eb="8">
      <t>シ</t>
    </rPh>
    <phoneticPr fontId="4"/>
  </si>
  <si>
    <t>建標仕1.5.4
電標仕1.5.2
機標仕1.5.3</t>
    <rPh sb="0" eb="1">
      <t>ケン</t>
    </rPh>
    <rPh sb="1" eb="2">
      <t>ヒョウ</t>
    </rPh>
    <rPh sb="2" eb="3">
      <t>シ</t>
    </rPh>
    <rPh sb="9" eb="10">
      <t>デン</t>
    </rPh>
    <rPh sb="10" eb="11">
      <t>シルベ</t>
    </rPh>
    <rPh sb="18" eb="19">
      <t>キ</t>
    </rPh>
    <rPh sb="19" eb="20">
      <t>シルベ</t>
    </rPh>
    <rPh sb="20" eb="21">
      <t>シ</t>
    </rPh>
    <phoneticPr fontId="4"/>
  </si>
  <si>
    <r>
      <rPr>
        <sz val="7.5"/>
        <color theme="1"/>
        <rFont val="HGｺﾞｼｯｸM"/>
        <family val="3"/>
        <charset val="128"/>
      </rPr>
      <t>建・電・機</t>
    </r>
    <r>
      <rPr>
        <sz val="9"/>
        <color theme="1"/>
        <rFont val="HGｺﾞｼｯｸM"/>
        <family val="3"/>
        <charset val="128"/>
      </rPr>
      <t xml:space="preserve">
</t>
    </r>
    <r>
      <rPr>
        <sz val="7.5"/>
        <color theme="1"/>
        <rFont val="HGｺﾞｼｯｸM"/>
        <family val="3"/>
        <charset val="128"/>
      </rPr>
      <t>監理指針1.5.1</t>
    </r>
    <r>
      <rPr>
        <sz val="9"/>
        <color theme="1"/>
        <rFont val="HGｺﾞｼｯｸM"/>
        <family val="3"/>
        <charset val="128"/>
      </rPr>
      <t xml:space="preserve">
建標仕1.5.8
電標仕1.5.6
機標仕1.5.7</t>
    </r>
    <rPh sb="0" eb="1">
      <t>ケン</t>
    </rPh>
    <rPh sb="2" eb="3">
      <t>デン</t>
    </rPh>
    <rPh sb="4" eb="5">
      <t>キ</t>
    </rPh>
    <rPh sb="6" eb="8">
      <t>カンリ</t>
    </rPh>
    <rPh sb="8" eb="10">
      <t>シシン</t>
    </rPh>
    <rPh sb="16" eb="17">
      <t>タツル</t>
    </rPh>
    <rPh sb="17" eb="18">
      <t>シルベ</t>
    </rPh>
    <rPh sb="18" eb="19">
      <t>シ</t>
    </rPh>
    <rPh sb="25" eb="26">
      <t>デン</t>
    </rPh>
    <rPh sb="26" eb="27">
      <t>シルベ</t>
    </rPh>
    <rPh sb="34" eb="35">
      <t>キ</t>
    </rPh>
    <rPh sb="35" eb="36">
      <t>シルベ</t>
    </rPh>
    <phoneticPr fontId="4"/>
  </si>
  <si>
    <r>
      <rPr>
        <sz val="10"/>
        <rFont val="HGｺﾞｼｯｸM"/>
        <family val="3"/>
        <charset val="128"/>
      </rPr>
      <t>一覧表</t>
    </r>
    <r>
      <rPr>
        <sz val="12"/>
        <rFont val="HGｺﾞｼｯｸM"/>
        <family val="3"/>
        <charset val="128"/>
      </rPr>
      <t xml:space="preserve">
No.</t>
    </r>
    <rPh sb="0" eb="3">
      <t>イチランヒョウ</t>
    </rPh>
    <phoneticPr fontId="5"/>
  </si>
  <si>
    <t>契約時</t>
    <rPh sb="0" eb="3">
      <t>ケイヤクジ</t>
    </rPh>
    <phoneticPr fontId="4"/>
  </si>
  <si>
    <t>作成後速やかに</t>
    <rPh sb="0" eb="3">
      <t>サクセイゴ</t>
    </rPh>
    <rPh sb="3" eb="4">
      <t>スミ</t>
    </rPh>
    <phoneticPr fontId="4"/>
  </si>
  <si>
    <t>適宜</t>
    <rPh sb="0" eb="2">
      <t>テキギ</t>
    </rPh>
    <phoneticPr fontId="4"/>
  </si>
  <si>
    <t>完成時</t>
    <rPh sb="0" eb="3">
      <t>カンセイジ</t>
    </rPh>
    <phoneticPr fontId="4"/>
  </si>
  <si>
    <t>完成検査時</t>
    <rPh sb="0" eb="2">
      <t>カンセイ</t>
    </rPh>
    <rPh sb="2" eb="4">
      <t>ケンサ</t>
    </rPh>
    <rPh sb="4" eb="5">
      <t>ジ</t>
    </rPh>
    <phoneticPr fontId="4"/>
  </si>
  <si>
    <t>-</t>
    <phoneticPr fontId="4"/>
  </si>
  <si>
    <t>完成時</t>
    <rPh sb="0" eb="2">
      <t>カンセイ</t>
    </rPh>
    <rPh sb="2" eb="3">
      <t>ジ</t>
    </rPh>
    <phoneticPr fontId="4"/>
  </si>
  <si>
    <t>霧島市長</t>
    <rPh sb="0" eb="4">
      <t>キリシマシチョウ</t>
    </rPh>
    <phoneticPr fontId="4"/>
  </si>
  <si>
    <t>霧島市長</t>
    <rPh sb="0" eb="3">
      <t>キリシマシ</t>
    </rPh>
    <rPh sb="3" eb="4">
      <t>チョウ</t>
    </rPh>
    <phoneticPr fontId="4"/>
  </si>
  <si>
    <t>㊞</t>
    <phoneticPr fontId="5"/>
  </si>
  <si>
    <t>※　下記工事について，令和　 　年 　　月 　　日完成したので，通知します。</t>
  </si>
  <si>
    <t>※　下記工事について，令和　 　年 　　月 　　日完成したので，通知します。</t>
    <rPh sb="11" eb="13">
      <t>レイワ</t>
    </rPh>
    <phoneticPr fontId="5"/>
  </si>
  <si>
    <t>令和　　年　　月　　日</t>
    <rPh sb="4" eb="5">
      <t>ネン</t>
    </rPh>
    <rPh sb="7" eb="8">
      <t>ツキ</t>
    </rPh>
    <rPh sb="10" eb="11">
      <t>ヒ</t>
    </rPh>
    <phoneticPr fontId="5"/>
  </si>
  <si>
    <t>㊞</t>
    <phoneticPr fontId="4"/>
  </si>
  <si>
    <t>霧島市長</t>
    <rPh sb="0" eb="4">
      <t>キリシマシチョウ</t>
    </rPh>
    <phoneticPr fontId="4"/>
  </si>
  <si>
    <t>令和　　年　　月　　日</t>
    <rPh sb="0" eb="2">
      <t>レイワ</t>
    </rPh>
    <rPh sb="4" eb="5">
      <t>ネン</t>
    </rPh>
    <rPh sb="7" eb="8">
      <t>ツキ</t>
    </rPh>
    <rPh sb="10" eb="11">
      <t>ヒ</t>
    </rPh>
    <phoneticPr fontId="4"/>
  </si>
  <si>
    <t>殿</t>
    <rPh sb="0" eb="1">
      <t>ドノ</t>
    </rPh>
    <phoneticPr fontId="4"/>
  </si>
  <si>
    <t>～</t>
    <phoneticPr fontId="4"/>
  </si>
  <si>
    <t>令和○年○月○日</t>
    <rPh sb="3" eb="4">
      <t>ネン</t>
    </rPh>
    <rPh sb="5" eb="6">
      <t>ガツ</t>
    </rPh>
    <rPh sb="7" eb="8">
      <t>ニチ</t>
    </rPh>
    <phoneticPr fontId="5"/>
  </si>
  <si>
    <t>災　害　・　事　故　　報　告　書</t>
    <rPh sb="0" eb="1">
      <t>ワザワ</t>
    </rPh>
    <rPh sb="2" eb="3">
      <t>ガイ</t>
    </rPh>
    <rPh sb="6" eb="7">
      <t>コト</t>
    </rPh>
    <rPh sb="8" eb="9">
      <t>ユエ</t>
    </rPh>
    <rPh sb="11" eb="12">
      <t>ホウ</t>
    </rPh>
    <rPh sb="13" eb="14">
      <t>コク</t>
    </rPh>
    <rPh sb="15" eb="16">
      <t>ショ</t>
    </rPh>
    <phoneticPr fontId="5"/>
  </si>
  <si>
    <t>令和○年○月○日　（○曜日）　　午前・午後　　○時　○分</t>
    <rPh sb="0" eb="2">
      <t>レイワ</t>
    </rPh>
    <rPh sb="3" eb="4">
      <t>ネン</t>
    </rPh>
    <rPh sb="5" eb="6">
      <t>ガツ</t>
    </rPh>
    <rPh sb="7" eb="8">
      <t>ニチ</t>
    </rPh>
    <rPh sb="11" eb="13">
      <t>ヨウビ</t>
    </rPh>
    <rPh sb="16" eb="18">
      <t>ゴゼン</t>
    </rPh>
    <rPh sb="19" eb="21">
      <t>ゴゴ</t>
    </rPh>
    <rPh sb="24" eb="25">
      <t>ジ</t>
    </rPh>
    <rPh sb="27" eb="28">
      <t>プン</t>
    </rPh>
    <phoneticPr fontId="5"/>
  </si>
  <si>
    <t>霧島市長</t>
    <rPh sb="0" eb="4">
      <t>キリシマシチョウ</t>
    </rPh>
    <phoneticPr fontId="4"/>
  </si>
  <si>
    <t>災害・事故報告書</t>
    <rPh sb="0" eb="2">
      <t>サイガイ</t>
    </rPh>
    <rPh sb="3" eb="5">
      <t>ジコ</t>
    </rPh>
    <phoneticPr fontId="55"/>
  </si>
  <si>
    <t>検査調書（出来形確認）</t>
    <rPh sb="0" eb="2">
      <t>ケンサ</t>
    </rPh>
    <rPh sb="2" eb="4">
      <t>チョウショ</t>
    </rPh>
    <rPh sb="5" eb="7">
      <t>デキ</t>
    </rPh>
    <rPh sb="7" eb="8">
      <t>カタチ</t>
    </rPh>
    <rPh sb="8" eb="10">
      <t>カクニン</t>
    </rPh>
    <phoneticPr fontId="4"/>
  </si>
  <si>
    <t>各種施工計画書</t>
    <rPh sb="0" eb="2">
      <t>カクシュ</t>
    </rPh>
    <rPh sb="2" eb="7">
      <t>セコウケイカクショ</t>
    </rPh>
    <phoneticPr fontId="4"/>
  </si>
  <si>
    <t>要</t>
    <rPh sb="0" eb="1">
      <t>ヨウ</t>
    </rPh>
    <phoneticPr fontId="4"/>
  </si>
  <si>
    <t>提出
時期</t>
    <rPh sb="0" eb="2">
      <t>テイシュツ</t>
    </rPh>
    <rPh sb="3" eb="5">
      <t>ジキ</t>
    </rPh>
    <phoneticPr fontId="4"/>
  </si>
  <si>
    <r>
      <t>第８号様式</t>
    </r>
    <r>
      <rPr>
        <b/>
        <sz val="16"/>
        <rFont val="ＭＳ 明朝"/>
        <family val="1"/>
        <charset val="128"/>
      </rPr>
      <t>（第54条関係）</t>
    </r>
    <rPh sb="0" eb="1">
      <t>ダイ</t>
    </rPh>
    <rPh sb="2" eb="3">
      <t>ゴウ</t>
    </rPh>
    <rPh sb="3" eb="5">
      <t>ヨウシキ</t>
    </rPh>
    <phoneticPr fontId="5"/>
  </si>
  <si>
    <t>金額</t>
    <rPh sb="0" eb="2">
      <t>キンガク</t>
    </rPh>
    <phoneticPr fontId="24"/>
  </si>
  <si>
    <t>備考</t>
    <rPh sb="0" eb="2">
      <t>ビコウ</t>
    </rPh>
    <phoneticPr fontId="24"/>
  </si>
  <si>
    <t>規　格</t>
    <phoneticPr fontId="4"/>
  </si>
  <si>
    <t>様式-34
(1),(2)</t>
    <rPh sb="0" eb="2">
      <t>ヨウシキ</t>
    </rPh>
    <phoneticPr fontId="4"/>
  </si>
  <si>
    <t>建築工事・設備工事関係書類　様式一覧</t>
    <rPh sb="0" eb="2">
      <t>ケンチク</t>
    </rPh>
    <rPh sb="5" eb="7">
      <t>セツビ</t>
    </rPh>
    <rPh sb="7" eb="9">
      <t>コウジ</t>
    </rPh>
    <rPh sb="11" eb="13">
      <t>ショルイ</t>
    </rPh>
    <rPh sb="14" eb="16">
      <t>ヨウシキ</t>
    </rPh>
    <rPh sb="16" eb="18">
      <t>イチラン</t>
    </rPh>
    <phoneticPr fontId="5"/>
  </si>
  <si>
    <t>基本項目入力票</t>
    <rPh sb="0" eb="2">
      <t>キホン</t>
    </rPh>
    <rPh sb="2" eb="4">
      <t>コウモク</t>
    </rPh>
    <rPh sb="4" eb="6">
      <t>ニュウリョク</t>
    </rPh>
    <rPh sb="6" eb="7">
      <t>ヒョウ</t>
    </rPh>
    <phoneticPr fontId="5"/>
  </si>
  <si>
    <t xml:space="preserve"> </t>
    <phoneticPr fontId="5"/>
  </si>
  <si>
    <t>※入力欄（色付のセル）に基本項目を入力すると、各種様式に反映します。</t>
    <rPh sb="1" eb="3">
      <t>ニュウリョク</t>
    </rPh>
    <rPh sb="3" eb="4">
      <t>ラン</t>
    </rPh>
    <rPh sb="5" eb="6">
      <t>イロ</t>
    </rPh>
    <rPh sb="6" eb="7">
      <t>ツキ</t>
    </rPh>
    <rPh sb="12" eb="14">
      <t>キホン</t>
    </rPh>
    <rPh sb="14" eb="16">
      <t>コウモク</t>
    </rPh>
    <rPh sb="17" eb="19">
      <t>ニュウリョク</t>
    </rPh>
    <rPh sb="23" eb="25">
      <t>カクシュ</t>
    </rPh>
    <rPh sb="25" eb="27">
      <t>ヨウシキ</t>
    </rPh>
    <rPh sb="28" eb="30">
      <t>ハンエイ</t>
    </rPh>
    <phoneticPr fontId="5"/>
  </si>
  <si>
    <t>事　　　項</t>
    <rPh sb="0" eb="1">
      <t>コト</t>
    </rPh>
    <rPh sb="4" eb="5">
      <t>コウ</t>
    </rPh>
    <phoneticPr fontId="5"/>
  </si>
  <si>
    <t>入　　　力　　　欄</t>
    <rPh sb="0" eb="1">
      <t>イリ</t>
    </rPh>
    <rPh sb="4" eb="5">
      <t>チカラ</t>
    </rPh>
    <rPh sb="8" eb="9">
      <t>ラン</t>
    </rPh>
    <phoneticPr fontId="5"/>
  </si>
  <si>
    <t>発注者（契約担当者）</t>
    <rPh sb="0" eb="3">
      <t>ハッチュウシャ</t>
    </rPh>
    <rPh sb="4" eb="6">
      <t>ケイヤク</t>
    </rPh>
    <rPh sb="6" eb="9">
      <t>タントウシャ</t>
    </rPh>
    <phoneticPr fontId="5"/>
  </si>
  <si>
    <t>霧島市長</t>
    <rPh sb="0" eb="4">
      <t>キリシマシチョウ</t>
    </rPh>
    <phoneticPr fontId="5"/>
  </si>
  <si>
    <t>中重　真一</t>
    <rPh sb="0" eb="2">
      <t>ナカシゲ</t>
    </rPh>
    <rPh sb="3" eb="5">
      <t>シンイチ</t>
    </rPh>
    <phoneticPr fontId="5"/>
  </si>
  <si>
    <t>鹿児島県霧島市国分中央三丁目４５番１号</t>
    <rPh sb="0" eb="4">
      <t>カゴシマケン</t>
    </rPh>
    <rPh sb="4" eb="7">
      <t>キリシマシ</t>
    </rPh>
    <rPh sb="7" eb="9">
      <t>コクブ</t>
    </rPh>
    <rPh sb="9" eb="11">
      <t>チュウオウ</t>
    </rPh>
    <rPh sb="11" eb="14">
      <t>サンチョウメ</t>
    </rPh>
    <rPh sb="16" eb="17">
      <t>バン</t>
    </rPh>
    <rPh sb="18" eb="19">
      <t>ゴウ</t>
    </rPh>
    <phoneticPr fontId="5"/>
  </si>
  <si>
    <t>発注担当部課名</t>
    <rPh sb="0" eb="1">
      <t>ハツ</t>
    </rPh>
    <rPh sb="1" eb="2">
      <t>チュウ</t>
    </rPh>
    <rPh sb="2" eb="4">
      <t>タントウ</t>
    </rPh>
    <rPh sb="4" eb="5">
      <t>ブ</t>
    </rPh>
    <rPh sb="5" eb="6">
      <t>カ</t>
    </rPh>
    <rPh sb="6" eb="7">
      <t>ナ</t>
    </rPh>
    <phoneticPr fontId="5"/>
  </si>
  <si>
    <t>○○部　○○○○課</t>
    <rPh sb="2" eb="3">
      <t>ブ</t>
    </rPh>
    <rPh sb="8" eb="9">
      <t>カ</t>
    </rPh>
    <phoneticPr fontId="5"/>
  </si>
  <si>
    <t>受注者</t>
    <rPh sb="0" eb="3">
      <t>ジュチュウシャ</t>
    </rPh>
    <phoneticPr fontId="5"/>
  </si>
  <si>
    <t>霧島市国分中央三丁目４５番１号</t>
    <phoneticPr fontId="5"/>
  </si>
  <si>
    <t>商号及び名称</t>
    <rPh sb="2" eb="3">
      <t>オヨ</t>
    </rPh>
    <rPh sb="4" eb="6">
      <t>メイショウ</t>
    </rPh>
    <phoneticPr fontId="5"/>
  </si>
  <si>
    <t>霧島建設技術株式会社</t>
    <rPh sb="0" eb="2">
      <t>キリシマ</t>
    </rPh>
    <rPh sb="4" eb="6">
      <t>ギジュツ</t>
    </rPh>
    <phoneticPr fontId="5"/>
  </si>
  <si>
    <t>事業者ＩＤ</t>
    <rPh sb="0" eb="3">
      <t>ジギョウシャ</t>
    </rPh>
    <phoneticPr fontId="5"/>
  </si>
  <si>
    <t>0000000000</t>
    <phoneticPr fontId="5"/>
  </si>
  <si>
    <t>代表者の氏名</t>
    <rPh sb="0" eb="2">
      <t>ダイヒョウ</t>
    </rPh>
    <rPh sb="2" eb="3">
      <t>シャ</t>
    </rPh>
    <rPh sb="4" eb="6">
      <t>シメイ</t>
    </rPh>
    <phoneticPr fontId="5"/>
  </si>
  <si>
    <t>代表取締役　霧島　太一郎</t>
    <rPh sb="6" eb="8">
      <t>キリシマ</t>
    </rPh>
    <rPh sb="10" eb="11">
      <t>イチ</t>
    </rPh>
    <phoneticPr fontId="5"/>
  </si>
  <si>
    <t>R00中央三丁目線道路改良舗装工事</t>
    <rPh sb="5" eb="8">
      <t>サンチョウメ</t>
    </rPh>
    <rPh sb="9" eb="17">
      <t>ドウロ</t>
    </rPh>
    <phoneticPr fontId="5"/>
  </si>
  <si>
    <t>霧島市</t>
    <rPh sb="0" eb="2">
      <t>キリシマ</t>
    </rPh>
    <rPh sb="2" eb="3">
      <t>シ</t>
    </rPh>
    <phoneticPr fontId="5"/>
  </si>
  <si>
    <t>国分中央三丁目</t>
    <rPh sb="0" eb="2">
      <t>コクブ</t>
    </rPh>
    <rPh sb="2" eb="4">
      <t>チュウオウ</t>
    </rPh>
    <rPh sb="4" eb="7">
      <t>サンチョウメ</t>
    </rPh>
    <phoneticPr fontId="5"/>
  </si>
  <si>
    <t>地内</t>
    <rPh sb="0" eb="1">
      <t>チ</t>
    </rPh>
    <rPh sb="1" eb="2">
      <t>ナイ</t>
    </rPh>
    <phoneticPr fontId="5"/>
  </si>
  <si>
    <t>当初</t>
    <rPh sb="0" eb="2">
      <t>トウショ</t>
    </rPh>
    <phoneticPr fontId="5"/>
  </si>
  <si>
    <t>契約年月日</t>
    <phoneticPr fontId="5"/>
  </si>
  <si>
    <t>３</t>
    <phoneticPr fontId="5"/>
  </si>
  <si>
    <t>９</t>
    <phoneticPr fontId="5"/>
  </si>
  <si>
    <t>月</t>
    <rPh sb="0" eb="1">
      <t>ツキ</t>
    </rPh>
    <phoneticPr fontId="5"/>
  </si>
  <si>
    <t>日</t>
    <rPh sb="0" eb="1">
      <t>ヒ</t>
    </rPh>
    <phoneticPr fontId="5"/>
  </si>
  <si>
    <t>契約金額</t>
    <phoneticPr fontId="5"/>
  </si>
  <si>
    <t>工期：自</t>
    <rPh sb="0" eb="2">
      <t>コウキ</t>
    </rPh>
    <rPh sb="3" eb="4">
      <t>ジ</t>
    </rPh>
    <phoneticPr fontId="5"/>
  </si>
  <si>
    <t>２</t>
    <phoneticPr fontId="5"/>
  </si>
  <si>
    <t>工期：至</t>
    <rPh sb="0" eb="2">
      <t>コウキ</t>
    </rPh>
    <rPh sb="3" eb="4">
      <t>イタル</t>
    </rPh>
    <phoneticPr fontId="5"/>
  </si>
  <si>
    <t>１２</t>
    <phoneticPr fontId="5"/>
  </si>
  <si>
    <t>２０</t>
    <phoneticPr fontId="5"/>
  </si>
  <si>
    <t>工期日数</t>
    <rPh sb="0" eb="2">
      <t>コウキ</t>
    </rPh>
    <rPh sb="2" eb="4">
      <t>ニッスウ</t>
    </rPh>
    <phoneticPr fontId="5"/>
  </si>
  <si>
    <t>１回変更</t>
    <rPh sb="1" eb="2">
      <t>カイ</t>
    </rPh>
    <rPh sb="2" eb="4">
      <t>ヘンコウ</t>
    </rPh>
    <phoneticPr fontId="5"/>
  </si>
  <si>
    <t>１０</t>
    <phoneticPr fontId="5"/>
  </si>
  <si>
    <t>２回変更</t>
    <rPh sb="1" eb="2">
      <t>カイ</t>
    </rPh>
    <rPh sb="2" eb="4">
      <t>ヘンコウ</t>
    </rPh>
    <phoneticPr fontId="5"/>
  </si>
  <si>
    <t>１１</t>
    <phoneticPr fontId="5"/>
  </si>
  <si>
    <t>３</t>
  </si>
  <si>
    <t>３回変更</t>
    <rPh sb="1" eb="2">
      <t>カイ</t>
    </rPh>
    <rPh sb="2" eb="4">
      <t>ヘンコウ</t>
    </rPh>
    <phoneticPr fontId="5"/>
  </si>
  <si>
    <t>４</t>
    <phoneticPr fontId="5"/>
  </si>
  <si>
    <t>着工年月日</t>
    <phoneticPr fontId="5"/>
  </si>
  <si>
    <t>完成年月日</t>
    <rPh sb="0" eb="2">
      <t>カンセイ</t>
    </rPh>
    <phoneticPr fontId="5"/>
  </si>
  <si>
    <t>検査年月日</t>
    <rPh sb="0" eb="2">
      <t>ケンサ</t>
    </rPh>
    <rPh sb="2" eb="5">
      <t>ネンガッピ</t>
    </rPh>
    <phoneticPr fontId="5"/>
  </si>
  <si>
    <t>○○</t>
    <phoneticPr fontId="5"/>
  </si>
  <si>
    <t>当初・変更の別</t>
    <rPh sb="0" eb="2">
      <t>トウショ</t>
    </rPh>
    <rPh sb="3" eb="5">
      <t>ヘンコウ</t>
    </rPh>
    <rPh sb="6" eb="7">
      <t>ベツ</t>
    </rPh>
    <phoneticPr fontId="5"/>
  </si>
  <si>
    <t>（当初）</t>
    <rPh sb="1" eb="3">
      <t>トウショ</t>
    </rPh>
    <phoneticPr fontId="5"/>
  </si>
  <si>
    <t>定 め た</t>
    <rPh sb="0" eb="1">
      <t>サダ</t>
    </rPh>
    <phoneticPr fontId="5"/>
  </si>
  <si>
    <t>※工程表、現場代理人等選任通知書で使用</t>
    <rPh sb="1" eb="3">
      <t>コウテイ</t>
    </rPh>
    <rPh sb="3" eb="4">
      <t>ヒョウ</t>
    </rPh>
    <rPh sb="17" eb="19">
      <t>シヨウ</t>
    </rPh>
    <phoneticPr fontId="5"/>
  </si>
  <si>
    <t>（変更）</t>
    <rPh sb="1" eb="3">
      <t>ヘンコウ</t>
    </rPh>
    <phoneticPr fontId="5"/>
  </si>
  <si>
    <t>変更した</t>
    <rPh sb="0" eb="2">
      <t>ヘンコウ</t>
    </rPh>
    <phoneticPr fontId="5"/>
  </si>
  <si>
    <t>着工年月日の別</t>
    <rPh sb="0" eb="2">
      <t>チャッコウ</t>
    </rPh>
    <rPh sb="2" eb="5">
      <t>ネンガッピ</t>
    </rPh>
    <rPh sb="6" eb="7">
      <t>ベツ</t>
    </rPh>
    <phoneticPr fontId="5"/>
  </si>
  <si>
    <t>着手します。</t>
    <rPh sb="0" eb="2">
      <t>チャクシュ</t>
    </rPh>
    <phoneticPr fontId="5"/>
  </si>
  <si>
    <t>着手しました。</t>
    <rPh sb="0" eb="2">
      <t>チャクシュ</t>
    </rPh>
    <phoneticPr fontId="5"/>
  </si>
  <si>
    <t>※現場代理人等通知書・施工体制台帳等に反映します。</t>
    <rPh sb="1" eb="3">
      <t>ゲンバ</t>
    </rPh>
    <rPh sb="3" eb="6">
      <t>ダイリニン</t>
    </rPh>
    <rPh sb="6" eb="7">
      <t>トウ</t>
    </rPh>
    <rPh sb="7" eb="9">
      <t>ツウチ</t>
    </rPh>
    <rPh sb="9" eb="10">
      <t>ショ</t>
    </rPh>
    <rPh sb="11" eb="13">
      <t>セコウ</t>
    </rPh>
    <rPh sb="13" eb="15">
      <t>タイセイ</t>
    </rPh>
    <rPh sb="15" eb="17">
      <t>ダイチョウ</t>
    </rPh>
    <rPh sb="17" eb="18">
      <t>トウ</t>
    </rPh>
    <rPh sb="19" eb="21">
      <t>ハンエイ</t>
    </rPh>
    <phoneticPr fontId="5"/>
  </si>
  <si>
    <t>名　　称</t>
    <rPh sb="0" eb="1">
      <t>ナ</t>
    </rPh>
    <rPh sb="3" eb="4">
      <t>ショウ</t>
    </rPh>
    <phoneticPr fontId="5"/>
  </si>
  <si>
    <t>氏　　名</t>
    <rPh sb="0" eb="1">
      <t>シ</t>
    </rPh>
    <rPh sb="3" eb="4">
      <t>メイ</t>
    </rPh>
    <phoneticPr fontId="5"/>
  </si>
  <si>
    <t>生年月日</t>
    <rPh sb="0" eb="2">
      <t>セイネン</t>
    </rPh>
    <rPh sb="2" eb="4">
      <t>ガッピ</t>
    </rPh>
    <phoneticPr fontId="5"/>
  </si>
  <si>
    <t>従事期間</t>
    <rPh sb="0" eb="2">
      <t>ジュウジ</t>
    </rPh>
    <rPh sb="2" eb="4">
      <t>キカン</t>
    </rPh>
    <phoneticPr fontId="5"/>
  </si>
  <si>
    <t>監　理　技　術　者</t>
    <rPh sb="0" eb="1">
      <t>ラン</t>
    </rPh>
    <rPh sb="2" eb="3">
      <t>リ</t>
    </rPh>
    <rPh sb="4" eb="5">
      <t>ワザ</t>
    </rPh>
    <rPh sb="6" eb="7">
      <t>ジュツ</t>
    </rPh>
    <rPh sb="8" eb="9">
      <t>シャ</t>
    </rPh>
    <phoneticPr fontId="5"/>
  </si>
  <si>
    <t>元号</t>
    <rPh sb="0" eb="2">
      <t>ゲンゴウ</t>
    </rPh>
    <phoneticPr fontId="5"/>
  </si>
  <si>
    <t>自</t>
    <rPh sb="0" eb="1">
      <t>ジ</t>
    </rPh>
    <phoneticPr fontId="5"/>
  </si>
  <si>
    <t>至</t>
    <rPh sb="0" eb="1">
      <t>イタル</t>
    </rPh>
    <phoneticPr fontId="5"/>
  </si>
  <si>
    <t>資格者証交付番号</t>
    <rPh sb="0" eb="3">
      <t>シカクシャ</t>
    </rPh>
    <rPh sb="3" eb="4">
      <t>ショウ</t>
    </rPh>
    <rPh sb="4" eb="6">
      <t>コウフ</t>
    </rPh>
    <rPh sb="6" eb="8">
      <t>バンゴウ</t>
    </rPh>
    <phoneticPr fontId="5"/>
  </si>
  <si>
    <t>監理技術者</t>
    <rPh sb="0" eb="2">
      <t>カンリ</t>
    </rPh>
    <rPh sb="2" eb="5">
      <t>ギジュツシャ</t>
    </rPh>
    <phoneticPr fontId="5"/>
  </si>
  <si>
    <t>霧島　一郎</t>
    <rPh sb="0" eb="2">
      <t>キリシマ</t>
    </rPh>
    <rPh sb="3" eb="5">
      <t>イチロウ</t>
    </rPh>
    <phoneticPr fontId="5"/>
  </si>
  <si>
    <t>昭和</t>
    <rPh sb="0" eb="2">
      <t>ショウワ</t>
    </rPh>
    <phoneticPr fontId="5"/>
  </si>
  <si>
    <t>変更</t>
    <rPh sb="0" eb="2">
      <t>ヘンコウ</t>
    </rPh>
    <phoneticPr fontId="5"/>
  </si>
  <si>
    <t>あああ</t>
    <phoneticPr fontId="5"/>
  </si>
  <si>
    <t>平成</t>
    <rPh sb="0" eb="2">
      <t>ヘイセイ</t>
    </rPh>
    <phoneticPr fontId="5"/>
  </si>
  <si>
    <t>監理技術者補佐</t>
    <rPh sb="0" eb="2">
      <t>カンリ</t>
    </rPh>
    <rPh sb="2" eb="5">
      <t>ギジュツシャ</t>
    </rPh>
    <rPh sb="5" eb="7">
      <t>ホサ</t>
    </rPh>
    <phoneticPr fontId="5"/>
  </si>
  <si>
    <t>霧島　六郎</t>
    <rPh sb="0" eb="2">
      <t>キリシマ</t>
    </rPh>
    <rPh sb="3" eb="4">
      <t>ロク</t>
    </rPh>
    <rPh sb="4" eb="5">
      <t>ロウ</t>
    </rPh>
    <phoneticPr fontId="5"/>
  </si>
  <si>
    <t>ききき</t>
    <phoneticPr fontId="5"/>
  </si>
  <si>
    <t>霧島　二郎</t>
    <rPh sb="0" eb="2">
      <t>キリシマ</t>
    </rPh>
    <rPh sb="3" eb="5">
      <t>ジロウ</t>
    </rPh>
    <phoneticPr fontId="5"/>
  </si>
  <si>
    <t>いいい</t>
    <phoneticPr fontId="5"/>
  </si>
  <si>
    <t>現場代理人</t>
    <rPh sb="0" eb="2">
      <t>ゲンバ</t>
    </rPh>
    <rPh sb="2" eb="5">
      <t>ダイリニン</t>
    </rPh>
    <phoneticPr fontId="5"/>
  </si>
  <si>
    <t>霧島　三郎</t>
    <rPh sb="0" eb="2">
      <t>キリシマ</t>
    </rPh>
    <rPh sb="3" eb="5">
      <t>サブロウ</t>
    </rPh>
    <phoneticPr fontId="5"/>
  </si>
  <si>
    <t>ううう</t>
    <phoneticPr fontId="5"/>
  </si>
  <si>
    <t>専門技術者</t>
    <rPh sb="0" eb="2">
      <t>センモン</t>
    </rPh>
    <rPh sb="2" eb="4">
      <t>ギジュツ</t>
    </rPh>
    <rPh sb="4" eb="5">
      <t>シャ</t>
    </rPh>
    <phoneticPr fontId="5"/>
  </si>
  <si>
    <t>霧島　四郎</t>
    <rPh sb="0" eb="2">
      <t>キリシマ</t>
    </rPh>
    <rPh sb="3" eb="5">
      <t>シロウ</t>
    </rPh>
    <phoneticPr fontId="5"/>
  </si>
  <si>
    <t>えええ</t>
    <phoneticPr fontId="5"/>
  </si>
  <si>
    <t>専門技術者（２）</t>
    <rPh sb="0" eb="2">
      <t>センモン</t>
    </rPh>
    <rPh sb="2" eb="4">
      <t>ギジュツ</t>
    </rPh>
    <rPh sb="4" eb="5">
      <t>シャ</t>
    </rPh>
    <phoneticPr fontId="5"/>
  </si>
  <si>
    <t>霧島　四次郎</t>
    <rPh sb="0" eb="2">
      <t>キリシマ</t>
    </rPh>
    <rPh sb="3" eb="6">
      <t>ヨツジロウ</t>
    </rPh>
    <phoneticPr fontId="5"/>
  </si>
  <si>
    <t>おおお</t>
    <phoneticPr fontId="5"/>
  </si>
  <si>
    <t>営業所技術者</t>
    <rPh sb="0" eb="3">
      <t>エイギョウショ</t>
    </rPh>
    <rPh sb="3" eb="6">
      <t>ギジュツシャ</t>
    </rPh>
    <phoneticPr fontId="5"/>
  </si>
  <si>
    <t>霧島　五郎</t>
    <rPh sb="0" eb="2">
      <t>キリシマ</t>
    </rPh>
    <rPh sb="3" eb="5">
      <t>ゴロウ</t>
    </rPh>
    <phoneticPr fontId="5"/>
  </si>
  <si>
    <t>営業所
の名称</t>
    <rPh sb="0" eb="3">
      <t>エイギョウショ</t>
    </rPh>
    <rPh sb="5" eb="7">
      <t>メイショウ</t>
    </rPh>
    <phoneticPr fontId="5"/>
  </si>
  <si>
    <t>本社</t>
    <rPh sb="0" eb="2">
      <t>ホンシャ</t>
    </rPh>
    <phoneticPr fontId="5"/>
  </si>
  <si>
    <t>かかか</t>
    <phoneticPr fontId="5"/>
  </si>
  <si>
    <t>霧島営業所</t>
    <rPh sb="0" eb="2">
      <t>キリシマ</t>
    </rPh>
    <rPh sb="2" eb="5">
      <t>エイギョウショ</t>
    </rPh>
    <phoneticPr fontId="5"/>
  </si>
  <si>
    <t>※下請通知書・施工体制台帳等に反映します。</t>
    <rPh sb="1" eb="2">
      <t>シタ</t>
    </rPh>
    <rPh sb="2" eb="3">
      <t>ショウ</t>
    </rPh>
    <rPh sb="3" eb="5">
      <t>ツウチ</t>
    </rPh>
    <rPh sb="5" eb="6">
      <t>ショ</t>
    </rPh>
    <rPh sb="7" eb="9">
      <t>セコウ</t>
    </rPh>
    <rPh sb="9" eb="11">
      <t>タイセイ</t>
    </rPh>
    <rPh sb="11" eb="13">
      <t>ダイチョウ</t>
    </rPh>
    <rPh sb="13" eb="14">
      <t>トウ</t>
    </rPh>
    <rPh sb="15" eb="17">
      <t>ハンエイ</t>
    </rPh>
    <phoneticPr fontId="5"/>
  </si>
  <si>
    <t>　下請負人</t>
    <phoneticPr fontId="5"/>
  </si>
  <si>
    <t>商号</t>
    <rPh sb="0" eb="2">
      <t>ショウゴウ</t>
    </rPh>
    <phoneticPr fontId="5"/>
  </si>
  <si>
    <t>国電工業株式会社</t>
    <rPh sb="0" eb="1">
      <t>クニ</t>
    </rPh>
    <rPh sb="1" eb="2">
      <t>デン</t>
    </rPh>
    <rPh sb="2" eb="4">
      <t>コウギョウ</t>
    </rPh>
    <rPh sb="4" eb="6">
      <t>カブシキ</t>
    </rPh>
    <rPh sb="6" eb="8">
      <t>カイシャ</t>
    </rPh>
    <phoneticPr fontId="5"/>
  </si>
  <si>
    <t>許可番号
(特定・一般の別)</t>
    <rPh sb="0" eb="2">
      <t>キョカ</t>
    </rPh>
    <rPh sb="2" eb="4">
      <t>バンゴウ</t>
    </rPh>
    <phoneticPr fontId="5"/>
  </si>
  <si>
    <t>知事　許可（一般）第 8888 号</t>
    <rPh sb="0" eb="2">
      <t>チジ</t>
    </rPh>
    <rPh sb="3" eb="5">
      <t>キョカ</t>
    </rPh>
    <rPh sb="6" eb="8">
      <t>イッパン</t>
    </rPh>
    <rPh sb="9" eb="10">
      <t>ダイ</t>
    </rPh>
    <rPh sb="16" eb="17">
      <t>ゴウ</t>
    </rPh>
    <phoneticPr fontId="5"/>
  </si>
  <si>
    <t>事業者ＩＤ</t>
    <phoneticPr fontId="5"/>
  </si>
  <si>
    <t>代表者の氏名</t>
    <rPh sb="0" eb="3">
      <t>ダイヒョウシャ</t>
    </rPh>
    <rPh sb="4" eb="6">
      <t>シメイ</t>
    </rPh>
    <phoneticPr fontId="5"/>
  </si>
  <si>
    <t>国府　吾一</t>
    <rPh sb="0" eb="2">
      <t>コクフ</t>
    </rPh>
    <rPh sb="3" eb="5">
      <t>ゴイチ</t>
    </rPh>
    <phoneticPr fontId="5"/>
  </si>
  <si>
    <t>霧島市隼人町内山田一丁目１１番１１号</t>
    <rPh sb="0" eb="3">
      <t>キリシマシ</t>
    </rPh>
    <rPh sb="3" eb="6">
      <t>ハヤトチョウ</t>
    </rPh>
    <rPh sb="6" eb="8">
      <t>ウチヤマ</t>
    </rPh>
    <rPh sb="8" eb="9">
      <t>タ</t>
    </rPh>
    <rPh sb="9" eb="12">
      <t>イッチョウメ</t>
    </rPh>
    <rPh sb="14" eb="15">
      <t>バン</t>
    </rPh>
    <rPh sb="17" eb="18">
      <t>ゴウ</t>
    </rPh>
    <phoneticPr fontId="5"/>
  </si>
  <si>
    <t>電話番号</t>
    <rPh sb="0" eb="2">
      <t>デンワ</t>
    </rPh>
    <rPh sb="2" eb="4">
      <t>バンゴウ</t>
    </rPh>
    <phoneticPr fontId="5"/>
  </si>
  <si>
    <t>0995-45-5111</t>
    <phoneticPr fontId="5"/>
  </si>
  <si>
    <t>現場代理人名</t>
    <rPh sb="0" eb="2">
      <t>ゲンバ</t>
    </rPh>
    <rPh sb="2" eb="5">
      <t>ダイリニン</t>
    </rPh>
    <rPh sb="5" eb="6">
      <t>ナ</t>
    </rPh>
    <phoneticPr fontId="5"/>
  </si>
  <si>
    <t>国府　一成</t>
    <rPh sb="0" eb="2">
      <t>コクフ</t>
    </rPh>
    <rPh sb="3" eb="5">
      <t>イッセイ</t>
    </rPh>
    <phoneticPr fontId="5"/>
  </si>
  <si>
    <t>主任技術者名</t>
    <rPh sb="0" eb="2">
      <t>シュニン</t>
    </rPh>
    <rPh sb="2" eb="5">
      <t>ギジュツシャ</t>
    </rPh>
    <rPh sb="5" eb="6">
      <t>ナ</t>
    </rPh>
    <phoneticPr fontId="5"/>
  </si>
  <si>
    <t>国府　二見</t>
    <rPh sb="0" eb="2">
      <t>コクフ</t>
    </rPh>
    <rPh sb="3" eb="5">
      <t>フタミ</t>
    </rPh>
    <phoneticPr fontId="5"/>
  </si>
  <si>
    <t>～</t>
    <phoneticPr fontId="4"/>
  </si>
  <si>
    <t>契約担当者</t>
    <rPh sb="0" eb="5">
      <t>ケイヤクタントウシャ</t>
    </rPh>
    <phoneticPr fontId="24"/>
  </si>
  <si>
    <t>3</t>
    <phoneticPr fontId="5"/>
  </si>
  <si>
    <t>4</t>
    <phoneticPr fontId="5"/>
  </si>
  <si>
    <t>9</t>
    <phoneticPr fontId="5"/>
  </si>
  <si>
    <t>1</t>
    <phoneticPr fontId="5"/>
  </si>
  <si>
    <t>2</t>
    <phoneticPr fontId="5"/>
  </si>
  <si>
    <t>12</t>
    <phoneticPr fontId="5"/>
  </si>
  <si>
    <t>20</t>
    <phoneticPr fontId="5"/>
  </si>
  <si>
    <t>元請　・　下請引取完成　　自主検査表</t>
    <rPh sb="0" eb="2">
      <t>モトウケ</t>
    </rPh>
    <rPh sb="5" eb="7">
      <t>シタウケ</t>
    </rPh>
    <rPh sb="7" eb="9">
      <t>ヒキト</t>
    </rPh>
    <rPh sb="9" eb="11">
      <t>カンセイ</t>
    </rPh>
    <rPh sb="13" eb="17">
      <t>ジシュケンサ</t>
    </rPh>
    <rPh sb="17" eb="18">
      <t>ヒョウ</t>
    </rPh>
    <phoneticPr fontId="4"/>
  </si>
  <si>
    <t>21</t>
    <phoneticPr fontId="5"/>
  </si>
  <si>
    <t>4</t>
    <phoneticPr fontId="4"/>
  </si>
  <si>
    <t>3</t>
    <phoneticPr fontId="4"/>
  </si>
  <si>
    <t>22</t>
    <phoneticPr fontId="4"/>
  </si>
  <si>
    <t>変更回数</t>
    <rPh sb="0" eb="2">
      <t>ヘンコウ</t>
    </rPh>
    <rPh sb="2" eb="4">
      <t>カイスウ</t>
    </rPh>
    <phoneticPr fontId="4"/>
  </si>
  <si>
    <t>変更回数</t>
    <rPh sb="0" eb="2">
      <t>ヘンコウ</t>
    </rPh>
    <rPh sb="2" eb="4">
      <t>カイスウ</t>
    </rPh>
    <phoneticPr fontId="4"/>
  </si>
  <si>
    <t>変更回数</t>
    <rPh sb="0" eb="4">
      <t>ヘンコウカイスウ</t>
    </rPh>
    <phoneticPr fontId="4"/>
  </si>
  <si>
    <t>変更回数</t>
    <rPh sb="0" eb="4">
      <t>ヘンコウカイスウ</t>
    </rPh>
    <phoneticPr fontId="4"/>
  </si>
  <si>
    <t>変更回数</t>
    <rPh sb="0" eb="2">
      <t>ヘンコウ</t>
    </rPh>
    <rPh sb="2" eb="4">
      <t>カイスウ</t>
    </rPh>
    <phoneticPr fontId="4"/>
  </si>
  <si>
    <t>検査名</t>
    <rPh sb="0" eb="2">
      <t>ケンサ</t>
    </rPh>
    <rPh sb="2" eb="3">
      <t>ナ</t>
    </rPh>
    <phoneticPr fontId="4"/>
  </si>
  <si>
    <t>元請　・　下請工事完成引取　　自主検査表</t>
    <rPh sb="0" eb="2">
      <t>モトウケ</t>
    </rPh>
    <rPh sb="5" eb="7">
      <t>シタウケ</t>
    </rPh>
    <rPh sb="7" eb="9">
      <t>コウジ</t>
    </rPh>
    <rPh sb="9" eb="11">
      <t>カンセイ</t>
    </rPh>
    <rPh sb="11" eb="13">
      <t>ヒキト</t>
    </rPh>
    <rPh sb="15" eb="19">
      <t>ジシュケンサ</t>
    </rPh>
    <rPh sb="19" eb="20">
      <t>ヒョウ</t>
    </rPh>
    <phoneticPr fontId="4"/>
  </si>
  <si>
    <t>屋根工事完成　引取り検査</t>
    <rPh sb="0" eb="2">
      <t>ヤネ</t>
    </rPh>
    <rPh sb="2" eb="4">
      <t>コウジ</t>
    </rPh>
    <rPh sb="4" eb="6">
      <t>カンセイ</t>
    </rPh>
    <rPh sb="7" eb="9">
      <t>ヒキト</t>
    </rPh>
    <rPh sb="10" eb="12">
      <t>ケンサ</t>
    </rPh>
    <phoneticPr fontId="4"/>
  </si>
  <si>
    <t>約第3条2項</t>
    <rPh sb="0" eb="1">
      <t>ヤク</t>
    </rPh>
    <phoneticPr fontId="4"/>
  </si>
  <si>
    <t>約第34条1項</t>
    <rPh sb="0" eb="1">
      <t>ヤク</t>
    </rPh>
    <phoneticPr fontId="4"/>
  </si>
  <si>
    <t>約第39条1項</t>
    <rPh sb="0" eb="1">
      <t>ヤク</t>
    </rPh>
    <phoneticPr fontId="4"/>
  </si>
  <si>
    <t>建・電・機
標仕1.2.2</t>
    <rPh sb="0" eb="1">
      <t>ケン</t>
    </rPh>
    <rPh sb="2" eb="3">
      <t>デン</t>
    </rPh>
    <rPh sb="4" eb="5">
      <t>キ</t>
    </rPh>
    <rPh sb="6" eb="7">
      <t>シルベ</t>
    </rPh>
    <rPh sb="7" eb="8">
      <t>シ</t>
    </rPh>
    <phoneticPr fontId="4"/>
  </si>
  <si>
    <t>約第32条1項
契規則第54条</t>
    <rPh sb="0" eb="1">
      <t>ヤク</t>
    </rPh>
    <rPh sb="8" eb="9">
      <t>ケイ</t>
    </rPh>
    <rPh sb="9" eb="11">
      <t>キソク</t>
    </rPh>
    <rPh sb="11" eb="12">
      <t>ダイ</t>
    </rPh>
    <rPh sb="14" eb="15">
      <t>ジョウ</t>
    </rPh>
    <phoneticPr fontId="4"/>
  </si>
  <si>
    <t>「約第○条第○項」の「約」は、契約約款を表す。</t>
    <rPh sb="1" eb="2">
      <t>ヤク</t>
    </rPh>
    <rPh sb="2" eb="3">
      <t>ダイ</t>
    </rPh>
    <rPh sb="4" eb="5">
      <t>ジョウ</t>
    </rPh>
    <rPh sb="5" eb="6">
      <t>ダイ</t>
    </rPh>
    <rPh sb="7" eb="8">
      <t>コウ</t>
    </rPh>
    <rPh sb="11" eb="12">
      <t>ヤク</t>
    </rPh>
    <rPh sb="15" eb="19">
      <t>ケイヤクヤッカン</t>
    </rPh>
    <rPh sb="20" eb="21">
      <t>アラワ</t>
    </rPh>
    <phoneticPr fontId="4"/>
  </si>
  <si>
    <t>完成書類
提出一覧No</t>
    <rPh sb="0" eb="2">
      <t>カンセイ</t>
    </rPh>
    <rPh sb="2" eb="4">
      <t>ショルイ</t>
    </rPh>
    <rPh sb="5" eb="9">
      <t>テイシュツイチラン</t>
    </rPh>
    <phoneticPr fontId="4"/>
  </si>
  <si>
    <t>ー</t>
    <phoneticPr fontId="4"/>
  </si>
  <si>
    <t>様式－３６</t>
    <rPh sb="0" eb="2">
      <t>ヨウシキ</t>
    </rPh>
    <phoneticPr fontId="68"/>
  </si>
  <si>
    <t>退職金制度加入状況総括表</t>
    <rPh sb="0" eb="5">
      <t>タイショクキンセイド</t>
    </rPh>
    <rPh sb="5" eb="9">
      <t>カニュウジョウキョウ</t>
    </rPh>
    <rPh sb="9" eb="12">
      <t>ソウカツヒョウ</t>
    </rPh>
    <phoneticPr fontId="4"/>
  </si>
  <si>
    <t>No</t>
    <phoneticPr fontId="4"/>
  </si>
  <si>
    <t>下請負人の業種</t>
    <rPh sb="0" eb="2">
      <t>シタウケ</t>
    </rPh>
    <rPh sb="2" eb="3">
      <t>マ</t>
    </rPh>
    <rPh sb="3" eb="4">
      <t>ニン</t>
    </rPh>
    <rPh sb="5" eb="7">
      <t>ギョウシュ</t>
    </rPh>
    <phoneticPr fontId="4"/>
  </si>
  <si>
    <t>企業名（下請）</t>
    <rPh sb="0" eb="2">
      <t>キギョウ</t>
    </rPh>
    <rPh sb="2" eb="3">
      <t>ナ</t>
    </rPh>
    <rPh sb="4" eb="6">
      <t>シタウケ</t>
    </rPh>
    <phoneticPr fontId="4"/>
  </si>
  <si>
    <t>加入退職金制度の種別</t>
    <rPh sb="0" eb="2">
      <t>カニュウ</t>
    </rPh>
    <rPh sb="2" eb="5">
      <t>タイショクキン</t>
    </rPh>
    <rPh sb="5" eb="7">
      <t>セイド</t>
    </rPh>
    <rPh sb="8" eb="10">
      <t>シュベツ</t>
    </rPh>
    <phoneticPr fontId="4"/>
  </si>
  <si>
    <t>建退共</t>
    <rPh sb="0" eb="3">
      <t>ケンタイキョウ</t>
    </rPh>
    <phoneticPr fontId="4"/>
  </si>
  <si>
    <t>中退共</t>
    <rPh sb="0" eb="3">
      <t>チュウタイキョウ</t>
    </rPh>
    <phoneticPr fontId="4"/>
  </si>
  <si>
    <t>自社</t>
    <rPh sb="0" eb="2">
      <t>ジシャ</t>
    </rPh>
    <phoneticPr fontId="4"/>
  </si>
  <si>
    <t>様式-36</t>
    <rPh sb="0" eb="2">
      <t>ヨウシキ</t>
    </rPh>
    <phoneticPr fontId="4"/>
  </si>
  <si>
    <t>退職金制度加入状況総括表</t>
    <phoneticPr fontId="4"/>
  </si>
  <si>
    <t>　　 の様式は、任意様式とする。</t>
    <rPh sb="10" eb="12">
      <t>ヨウシキ</t>
    </rPh>
    <phoneticPr fontId="4"/>
  </si>
  <si>
    <t>□監理者</t>
    <rPh sb="1" eb="4">
      <t>カンリシャ</t>
    </rPh>
    <phoneticPr fontId="5"/>
  </si>
  <si>
    <t>様式-３７</t>
    <rPh sb="0" eb="2">
      <t>ヨウシキ</t>
    </rPh>
    <phoneticPr fontId="4"/>
  </si>
  <si>
    <t xml:space="preserve">                                                      　 令和　　年　　月　　日</t>
  </si>
  <si>
    <t xml:space="preserve">                                           </t>
  </si>
  <si>
    <t>　霧島市を甲とし、借用者を乙とする。　</t>
    <phoneticPr fontId="4"/>
  </si>
  <si>
    <t>　乙は、下記工事に係るCAD図面データを甲から借用する場合に際し、以下の事項を遵守することを誓約します。</t>
    <phoneticPr fontId="4"/>
  </si>
  <si>
    <t>工事名</t>
    <rPh sb="0" eb="3">
      <t>コウジメイ</t>
    </rPh>
    <phoneticPr fontId="4"/>
  </si>
  <si>
    <t>工　期</t>
    <rPh sb="0" eb="1">
      <t>コウ</t>
    </rPh>
    <rPh sb="2" eb="3">
      <t>キ</t>
    </rPh>
    <phoneticPr fontId="4"/>
  </si>
  <si>
    <r>
      <t xml:space="preserve">借用図面データの種類・内容
</t>
    </r>
    <r>
      <rPr>
        <sz val="9"/>
        <color theme="1"/>
        <rFont val="ＭＳ ゴシック"/>
        <family val="3"/>
        <charset val="128"/>
      </rPr>
      <t>※できるだけ詳細に記載すること</t>
    </r>
    <phoneticPr fontId="4"/>
  </si>
  <si>
    <t>発注図面一式（JWWデータ）</t>
    <rPh sb="0" eb="4">
      <t>ハッチュウズメン</t>
    </rPh>
    <rPh sb="4" eb="6">
      <t>イッシキ</t>
    </rPh>
    <phoneticPr fontId="4"/>
  </si>
  <si>
    <r>
      <t xml:space="preserve">複製・再配布先
</t>
    </r>
    <r>
      <rPr>
        <sz val="9"/>
        <color theme="1"/>
        <rFont val="ＭＳ ゴシック"/>
        <family val="3"/>
        <charset val="128"/>
      </rPr>
      <t>※複製・保管方法も記載すること</t>
    </r>
    <phoneticPr fontId="4"/>
  </si>
  <si>
    <t>・施工図・竣工図作成のための複製を行う。保管方法は、会社業務用PC内とする。
・再配布等は無し。</t>
    <rPh sb="1" eb="4">
      <t>セコウズ</t>
    </rPh>
    <rPh sb="5" eb="7">
      <t>シュンコウ</t>
    </rPh>
    <rPh sb="7" eb="8">
      <t>ズ</t>
    </rPh>
    <rPh sb="8" eb="10">
      <t>サクセイ</t>
    </rPh>
    <rPh sb="14" eb="16">
      <t>フクセイ</t>
    </rPh>
    <rPh sb="17" eb="18">
      <t>オコナ</t>
    </rPh>
    <rPh sb="20" eb="24">
      <t>ホカンホウホウ</t>
    </rPh>
    <rPh sb="26" eb="28">
      <t>カイシャ</t>
    </rPh>
    <rPh sb="28" eb="30">
      <t>ギョウム</t>
    </rPh>
    <rPh sb="30" eb="31">
      <t>ヨウ</t>
    </rPh>
    <rPh sb="33" eb="34">
      <t>ウチ</t>
    </rPh>
    <rPh sb="40" eb="44">
      <t>サイハイフトウ</t>
    </rPh>
    <rPh sb="45" eb="46">
      <t>ナ</t>
    </rPh>
    <phoneticPr fontId="4"/>
  </si>
  <si>
    <t>（データの複製）</t>
  </si>
  <si>
    <t>１  乙は、甲から借用した原版から、借用するCADデータについて、複製データを作成した上で、複製データを使用します。データ複製後、原版は速やかに完全かつ確実に甲に返還します。</t>
    <phoneticPr fontId="4"/>
  </si>
  <si>
    <t>（使用範囲）</t>
  </si>
  <si>
    <t>２  乙は、CADデータを本工事の履行に必要な施工図の作成及び完成図の作成においてのみ使用します。</t>
    <phoneticPr fontId="4"/>
  </si>
  <si>
    <t>（使用期限）</t>
  </si>
  <si>
    <t>３  本工事の完成後、完成図等を市に提出するまでの期間とします。</t>
    <rPh sb="16" eb="17">
      <t>シ</t>
    </rPh>
    <phoneticPr fontId="4"/>
  </si>
  <si>
    <t>（複製データの廃棄）</t>
  </si>
  <si>
    <t>４　乙は、甲がいかなる理由によってもCADデータの使用期限を変更し、貸与を終了する権利を留保することを承知します。乙は、使用期限が到来したときには、複製データ全てを安全かつ確実に廃棄します。</t>
  </si>
  <si>
    <t>（甲の免責事項）</t>
  </si>
  <si>
    <t>５  乙は、CADデータの使用によって損害及び知的財産紛争等が生じても、甲が一切責任を負わないことに同意します。</t>
  </si>
  <si>
    <t>（損害賠償の責）</t>
  </si>
  <si>
    <t>６　乙が本誓約書に違反し、甲に損害を与えた場合、乙は損害賠償の責を負うものとします。</t>
  </si>
  <si>
    <t>（守秘義務）</t>
  </si>
  <si>
    <t>７  乙は、CADデータによって知り得た情報等を甲に無断で第三者に漏らしません。</t>
  </si>
  <si>
    <t>（協議事項）</t>
  </si>
  <si>
    <t>８  乙は、本誓約書に定めのない事項及び本誓約書に関して疑義が生じた事項に関しては、甲と協議します。</t>
  </si>
  <si>
    <t>様式-37</t>
    <rPh sb="0" eb="2">
      <t>ヨウシキ</t>
    </rPh>
    <phoneticPr fontId="4"/>
  </si>
  <si>
    <t>CAD図面データ借用に係わる誓約書</t>
    <phoneticPr fontId="4"/>
  </si>
  <si>
    <t>CAD図面データ借用に係わる誓約書</t>
    <phoneticPr fontId="4"/>
  </si>
  <si>
    <t>現場説明書</t>
    <rPh sb="0" eb="5">
      <t>ゲンバセツメイショ</t>
    </rPh>
    <phoneticPr fontId="4"/>
  </si>
  <si>
    <t>契約時</t>
    <rPh sb="0" eb="3">
      <t>ケイヤクジ</t>
    </rPh>
    <phoneticPr fontId="4"/>
  </si>
  <si>
    <t>「業法」とは、建設業法を表す。</t>
    <rPh sb="1" eb="3">
      <t>ギョウホウ</t>
    </rPh>
    <rPh sb="7" eb="11">
      <t>ケンセツギョウホウ</t>
    </rPh>
    <rPh sb="12" eb="13">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</si>
</sst>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quot;一&quot;&quot;金&quot;____#,##0____&quot;円&quot;&quot;也&quot;"/>
    <numFmt numFmtId="178" formatCode="[$-411]ggge&quot;年&quot;m&quot;月&quot;d&quot;日&quot;;@"/>
    <numFmt numFmtId="179" formatCode="&quot;¥&quot;#,##0_);[Red]\(&quot;¥&quot;#,##0\)"/>
    <numFmt numFmtId="180" formatCode="0.0"/>
    <numFmt numFmtId="181" formatCode="#,##0&quot;　日間&quot;"/>
    <numFmt numFmtId="182" formatCode="#,##0&quot;円&quot;"/>
    <numFmt numFmtId="183" formatCode="[$-411]ge\.m\.d;@"/>
  </numFmts>
  <fonts count="89">
    <font>
      <sz val="11"/>
      <color theme="1"/>
      <name val="游ゴシック"/>
      <family val="2"/>
      <charset val="128"/>
      <scheme val="minor"/>
    </font>
    <font>
      <sz val="11"/>
      <color theme="1"/>
      <name val="游ゴシック"/>
      <family val="2"/>
      <charset val="128"/>
      <scheme val="minor"/>
    </font>
    <font>
      <sz val="11"/>
      <color theme="1"/>
      <name val="ＭＳ ゴシック"/>
      <family val="2"/>
      <charset val="128"/>
    </font>
    <font>
      <sz val="11"/>
      <name val="ＭＳ Ｐゴシック"/>
      <family val="3"/>
      <charset val="128"/>
    </font>
    <font>
      <sz val="6"/>
      <name val="游ゴシック"/>
      <family val="2"/>
      <charset val="128"/>
      <scheme val="minor"/>
    </font>
    <font>
      <sz val="6"/>
      <name val="ＭＳ Ｐゴシック"/>
      <family val="3"/>
      <charset val="128"/>
    </font>
    <font>
      <b/>
      <sz val="14"/>
      <name val="ＭＳ ゴシック"/>
      <family val="3"/>
      <charset val="128"/>
    </font>
    <font>
      <sz val="9"/>
      <name val="ＭＳ Ｐゴシック"/>
      <family val="3"/>
      <charset val="128"/>
    </font>
    <font>
      <sz val="12"/>
      <name val="ＭＳ ゴシック"/>
      <family val="3"/>
      <charset val="128"/>
    </font>
    <font>
      <b/>
      <sz val="11"/>
      <name val="ＭＳ 明朝"/>
      <family val="1"/>
      <charset val="128"/>
    </font>
    <font>
      <b/>
      <sz val="16"/>
      <name val="ＭＳ ゴシック"/>
      <family val="3"/>
      <charset val="128"/>
    </font>
    <font>
      <b/>
      <sz val="16"/>
      <name val="ＭＳ 明朝"/>
      <family val="1"/>
      <charset val="128"/>
    </font>
    <font>
      <b/>
      <sz val="36"/>
      <name val="ＭＳ 明朝"/>
      <family val="1"/>
      <charset val="128"/>
    </font>
    <font>
      <b/>
      <sz val="24"/>
      <name val="ＭＳ 明朝"/>
      <family val="1"/>
      <charset val="128"/>
    </font>
    <font>
      <b/>
      <sz val="12"/>
      <name val="ＭＳ 明朝"/>
      <family val="1"/>
      <charset val="128"/>
    </font>
    <font>
      <b/>
      <sz val="22"/>
      <name val="ＭＳ 明朝"/>
      <family val="1"/>
      <charset val="128"/>
    </font>
    <font>
      <b/>
      <sz val="20"/>
      <name val="ＭＳ 明朝"/>
      <family val="1"/>
      <charset val="128"/>
    </font>
    <font>
      <b/>
      <sz val="18"/>
      <name val="ＭＳ 明朝"/>
      <family val="1"/>
      <charset val="128"/>
    </font>
    <font>
      <b/>
      <sz val="20"/>
      <name val="ＭＳ Ｐゴシック"/>
      <family val="3"/>
      <charset val="128"/>
    </font>
    <font>
      <b/>
      <sz val="24"/>
      <name val="ＭＳ Ｐゴシック"/>
      <family val="3"/>
      <charset val="128"/>
    </font>
    <font>
      <b/>
      <sz val="14"/>
      <name val="ＭＳ 明朝"/>
      <family val="1"/>
      <charset val="128"/>
    </font>
    <font>
      <b/>
      <sz val="18"/>
      <name val="ＭＳ Ｐゴシック"/>
      <family val="3"/>
      <charset val="128"/>
    </font>
    <font>
      <sz val="18"/>
      <name val="ＭＳ Ｐゴシック"/>
      <family val="3"/>
      <charset val="128"/>
    </font>
    <font>
      <sz val="10"/>
      <name val="ＭＳ 明朝"/>
      <family val="1"/>
      <charset val="128"/>
    </font>
    <font>
      <sz val="6"/>
      <name val="ＭＳ 明朝"/>
      <family val="1"/>
      <charset val="128"/>
    </font>
    <font>
      <sz val="11"/>
      <color theme="1"/>
      <name val="游ゴシック"/>
      <family val="3"/>
      <charset val="128"/>
      <scheme val="minor"/>
    </font>
    <font>
      <sz val="11"/>
      <name val="游ゴシック"/>
      <family val="3"/>
      <charset val="128"/>
      <scheme val="minor"/>
    </font>
    <font>
      <sz val="18"/>
      <name val="ＭＳ 明朝"/>
      <family val="1"/>
      <charset val="128"/>
    </font>
    <font>
      <sz val="11"/>
      <name val="ＭＳ 明朝"/>
      <family val="1"/>
      <charset val="128"/>
    </font>
    <font>
      <sz val="6"/>
      <name val="游ゴシック"/>
      <family val="3"/>
      <charset val="128"/>
      <scheme val="minor"/>
    </font>
    <font>
      <b/>
      <sz val="9"/>
      <color indexed="81"/>
      <name val="ＭＳ Ｐゴシック"/>
      <family val="3"/>
      <charset val="128"/>
    </font>
    <font>
      <sz val="14"/>
      <name val="ＭＳ 明朝"/>
      <family val="1"/>
      <charset val="128"/>
    </font>
    <font>
      <sz val="12"/>
      <name val="ＭＳ 明朝"/>
      <family val="1"/>
      <charset val="128"/>
    </font>
    <font>
      <sz val="11"/>
      <name val="ＭＳ ゴシック"/>
      <family val="3"/>
      <charset val="128"/>
    </font>
    <font>
      <sz val="22"/>
      <color theme="1"/>
      <name val="ＭＳ 明朝"/>
      <family val="1"/>
      <charset val="128"/>
    </font>
    <font>
      <sz val="11"/>
      <color theme="1"/>
      <name val="ＭＳ 明朝"/>
      <family val="1"/>
      <charset val="128"/>
    </font>
    <font>
      <sz val="12"/>
      <color theme="1"/>
      <name val="ＭＳ 明朝"/>
      <family val="1"/>
      <charset val="128"/>
    </font>
    <font>
      <u/>
      <sz val="14"/>
      <color theme="1"/>
      <name val="ＭＳ 明朝"/>
      <family val="1"/>
      <charset val="128"/>
    </font>
    <font>
      <sz val="14"/>
      <color theme="1"/>
      <name val="ＭＳ 明朝"/>
      <family val="1"/>
      <charset val="128"/>
    </font>
    <font>
      <sz val="16"/>
      <color theme="1"/>
      <name val="ＭＳ 明朝"/>
      <family val="1"/>
      <charset val="128"/>
    </font>
    <font>
      <sz val="6"/>
      <name val="ＭＳ ゴシック"/>
      <family val="3"/>
      <charset val="128"/>
    </font>
    <font>
      <u/>
      <sz val="12"/>
      <color theme="1"/>
      <name val="ＭＳ 明朝"/>
      <family val="1"/>
      <charset val="128"/>
    </font>
    <font>
      <sz val="10"/>
      <color theme="1"/>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0"/>
      <color theme="1"/>
      <name val="游ゴシック"/>
      <family val="2"/>
      <charset val="128"/>
      <scheme val="minor"/>
    </font>
    <font>
      <sz val="10"/>
      <name val="ＭＳ Ｐゴシック"/>
      <family val="3"/>
      <charset val="128"/>
    </font>
    <font>
      <b/>
      <sz val="16"/>
      <name val="ＭＳ Ｐゴシック"/>
      <family val="3"/>
      <charset val="128"/>
    </font>
    <font>
      <sz val="16"/>
      <name val="ＭＳ 明朝"/>
      <family val="1"/>
      <charset val="128"/>
    </font>
    <font>
      <sz val="12"/>
      <name val="ＭＳ Ｐ明朝"/>
      <family val="1"/>
      <charset val="128"/>
    </font>
    <font>
      <sz val="8"/>
      <name val="ＭＳ Ｐ明朝"/>
      <family val="1"/>
      <charset val="128"/>
    </font>
    <font>
      <sz val="10"/>
      <name val="ＭＳ Ｐ明朝"/>
      <family val="1"/>
      <charset val="128"/>
    </font>
    <font>
      <b/>
      <sz val="18"/>
      <name val="HGｺﾞｼｯｸM"/>
      <family val="3"/>
      <charset val="128"/>
    </font>
    <font>
      <sz val="11"/>
      <color theme="1"/>
      <name val="HGｺﾞｼｯｸM"/>
      <family val="3"/>
      <charset val="128"/>
    </font>
    <font>
      <sz val="12"/>
      <name val="HGｺﾞｼｯｸM"/>
      <family val="3"/>
      <charset val="128"/>
    </font>
    <font>
      <sz val="6"/>
      <name val="ＭＳ ゴシック"/>
      <family val="2"/>
      <charset val="128"/>
    </font>
    <font>
      <u/>
      <sz val="11"/>
      <color theme="10"/>
      <name val="ＭＳ ゴシック"/>
      <family val="2"/>
      <charset val="128"/>
    </font>
    <font>
      <sz val="11"/>
      <color theme="1"/>
      <name val="ＭＳ Ｐ明朝"/>
      <family val="1"/>
      <charset val="128"/>
    </font>
    <font>
      <sz val="14"/>
      <color theme="1"/>
      <name val="ＭＳ Ｐ明朝"/>
      <family val="1"/>
      <charset val="128"/>
    </font>
    <font>
      <sz val="12"/>
      <color theme="1"/>
      <name val="ＭＳ Ｐ明朝"/>
      <family val="1"/>
      <charset val="128"/>
    </font>
    <font>
      <sz val="20"/>
      <color theme="1"/>
      <name val="ＭＳ Ｐ明朝"/>
      <family val="1"/>
      <charset val="128"/>
    </font>
    <font>
      <sz val="11"/>
      <name val="ＭＳ Ｐ明朝"/>
      <family val="1"/>
      <charset val="128"/>
    </font>
    <font>
      <sz val="14"/>
      <name val="ＭＳ Ｐ明朝"/>
      <family val="1"/>
      <charset val="128"/>
    </font>
    <font>
      <sz val="10"/>
      <color theme="1"/>
      <name val="ＭＳ 明朝"/>
      <family val="1"/>
      <charset val="128"/>
    </font>
    <font>
      <sz val="11"/>
      <name val="明朝"/>
      <family val="1"/>
      <charset val="128"/>
    </font>
    <font>
      <sz val="12"/>
      <color rgb="FFFF0000"/>
      <name val="ＭＳ 明朝"/>
      <family val="1"/>
      <charset val="128"/>
    </font>
    <font>
      <b/>
      <sz val="18"/>
      <name val="ＭＳ ゴシック"/>
      <family val="3"/>
      <charset val="128"/>
    </font>
    <font>
      <sz val="12"/>
      <color indexed="10"/>
      <name val="ＭＳ ゴシック"/>
      <family val="3"/>
      <charset val="128"/>
    </font>
    <font>
      <sz val="6"/>
      <name val="明朝"/>
      <family val="1"/>
      <charset val="128"/>
    </font>
    <font>
      <sz val="16"/>
      <name val="明朝"/>
      <family val="1"/>
      <charset val="128"/>
    </font>
    <font>
      <sz val="10.5"/>
      <name val="ＭＳ Ｐ明朝"/>
      <family val="1"/>
      <charset val="128"/>
    </font>
    <font>
      <sz val="12"/>
      <color theme="1"/>
      <name val="ＭＳ ゴシック"/>
      <family val="2"/>
      <charset val="128"/>
    </font>
    <font>
      <sz val="9"/>
      <name val="HGｺﾞｼｯｸM"/>
      <family val="3"/>
      <charset val="128"/>
    </font>
    <font>
      <sz val="9"/>
      <color theme="1"/>
      <name val="HGｺﾞｼｯｸM"/>
      <family val="3"/>
      <charset val="128"/>
    </font>
    <font>
      <sz val="7.5"/>
      <color theme="1"/>
      <name val="HGｺﾞｼｯｸM"/>
      <family val="3"/>
      <charset val="128"/>
    </font>
    <font>
      <sz val="10"/>
      <name val="HGｺﾞｼｯｸM"/>
      <family val="3"/>
      <charset val="128"/>
    </font>
    <font>
      <sz val="11"/>
      <color rgb="FFFF0000"/>
      <name val="ＭＳ 明朝"/>
      <family val="1"/>
      <charset val="128"/>
    </font>
    <font>
      <sz val="11"/>
      <name val="ＭＳ Ｐゴシック"/>
      <family val="1"/>
      <charset val="128"/>
    </font>
    <font>
      <sz val="9"/>
      <color indexed="81"/>
      <name val="MS P ゴシック"/>
      <family val="3"/>
      <charset val="128"/>
    </font>
    <font>
      <sz val="11"/>
      <color rgb="FFFF0000"/>
      <name val="ＭＳ Ｐゴシック"/>
      <family val="3"/>
      <charset val="128"/>
    </font>
    <font>
      <sz val="14"/>
      <color rgb="FFFF0000"/>
      <name val="ＭＳ Ｐ明朝"/>
      <family val="1"/>
      <charset val="128"/>
    </font>
    <font>
      <sz val="11"/>
      <color indexed="81"/>
      <name val="ＭＳ Ｐゴシック"/>
      <family val="3"/>
      <charset val="128"/>
    </font>
    <font>
      <sz val="9"/>
      <color indexed="81"/>
      <name val="ＭＳ Ｐゴシック"/>
      <family val="3"/>
      <charset val="128"/>
    </font>
    <font>
      <b/>
      <sz val="9"/>
      <color indexed="81"/>
      <name val="MS P ゴシック"/>
      <family val="3"/>
      <charset val="128"/>
    </font>
    <font>
      <b/>
      <sz val="16"/>
      <color theme="1"/>
      <name val="ＭＳ Ｐ明朝"/>
      <family val="1"/>
      <charset val="128"/>
    </font>
    <font>
      <b/>
      <sz val="16"/>
      <color theme="1"/>
      <name val="ＭＳ 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FF"/>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rgb="FFFFFFCC"/>
        <bgColor indexed="64"/>
      </patternFill>
    </fill>
    <fill>
      <patternFill patternType="solid">
        <fgColor rgb="FFDDEBF7"/>
        <bgColor indexed="64"/>
      </patternFill>
    </fill>
  </fills>
  <borders count="1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auto="1"/>
      </left>
      <right style="thin">
        <color auto="1"/>
      </right>
      <top style="medium">
        <color auto="1"/>
      </top>
      <bottom/>
      <diagonal/>
    </border>
    <border>
      <left style="thin">
        <color indexed="64"/>
      </left>
      <right/>
      <top style="medium">
        <color indexed="64"/>
      </top>
      <bottom style="thin">
        <color indexed="64"/>
      </bottom>
      <diagonal/>
    </border>
    <border>
      <left style="double">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double">
        <color auto="1"/>
      </right>
      <top style="medium">
        <color auto="1"/>
      </top>
      <bottom style="thin">
        <color indexed="64"/>
      </bottom>
      <diagonal/>
    </border>
    <border>
      <left style="double">
        <color auto="1"/>
      </left>
      <right/>
      <top style="medium">
        <color auto="1"/>
      </top>
      <bottom style="thin">
        <color auto="1"/>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auto="1"/>
      </right>
      <top style="thin">
        <color auto="1"/>
      </top>
      <bottom/>
      <diagonal/>
    </border>
    <border>
      <left/>
      <right style="double">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double">
        <color auto="1"/>
      </left>
      <right style="thin">
        <color auto="1"/>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double">
        <color auto="1"/>
      </right>
      <top style="thin">
        <color indexed="64"/>
      </top>
      <bottom style="medium">
        <color auto="1"/>
      </bottom>
      <diagonal/>
    </border>
    <border>
      <left style="double">
        <color indexed="64"/>
      </left>
      <right style="double">
        <color auto="1"/>
      </right>
      <top/>
      <bottom style="medium">
        <color auto="1"/>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double">
        <color indexed="64"/>
      </right>
      <top style="medium">
        <color auto="1"/>
      </top>
      <bottom/>
      <diagonal/>
    </border>
    <border>
      <left style="double">
        <color auto="1"/>
      </left>
      <right style="thin">
        <color indexed="64"/>
      </right>
      <top style="medium">
        <color indexed="64"/>
      </top>
      <bottom/>
      <diagonal/>
    </border>
    <border>
      <left style="thin">
        <color auto="1"/>
      </left>
      <right style="thin">
        <color auto="1"/>
      </right>
      <top style="medium">
        <color auto="1"/>
      </top>
      <bottom/>
      <diagonal/>
    </border>
    <border>
      <left style="double">
        <color auto="1"/>
      </left>
      <right style="thin">
        <color auto="1"/>
      </right>
      <top/>
      <bottom style="thin">
        <color auto="1"/>
      </bottom>
      <diagonal/>
    </border>
    <border>
      <left style="double">
        <color indexed="64"/>
      </left>
      <right/>
      <top/>
      <bottom style="thin">
        <color indexed="64"/>
      </bottom>
      <diagonal/>
    </border>
    <border>
      <left style="thin">
        <color auto="1"/>
      </left>
      <right style="double">
        <color auto="1"/>
      </right>
      <top/>
      <bottom style="thin">
        <color indexed="64"/>
      </bottom>
      <diagonal/>
    </border>
    <border>
      <left style="thin">
        <color indexed="64"/>
      </left>
      <right style="medium">
        <color indexed="64"/>
      </right>
      <top/>
      <bottom style="thin">
        <color indexed="64"/>
      </bottom>
      <diagonal/>
    </border>
    <border>
      <left style="thin">
        <color auto="1"/>
      </left>
      <right style="double">
        <color indexed="64"/>
      </right>
      <top/>
      <bottom/>
      <diagonal/>
    </border>
    <border>
      <left style="double">
        <color auto="1"/>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24">
    <xf numFmtId="0" fontId="0" fillId="0" borderId="0">
      <alignment vertical="center"/>
    </xf>
    <xf numFmtId="0" fontId="3" fillId="0" borderId="0">
      <alignment vertical="center"/>
    </xf>
    <xf numFmtId="0" fontId="23" fillId="0" borderId="0">
      <alignment vertical="center"/>
    </xf>
    <xf numFmtId="0" fontId="25" fillId="0" borderId="0">
      <alignment vertical="center"/>
    </xf>
    <xf numFmtId="0" fontId="25" fillId="0" borderId="0">
      <alignment vertical="center"/>
    </xf>
    <xf numFmtId="179"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33" fillId="0" borderId="0"/>
    <xf numFmtId="38" fontId="33" fillId="0" borderId="0" applyFont="0" applyFill="0" applyBorder="0" applyAlignment="0" applyProtection="0">
      <alignment vertical="center"/>
    </xf>
    <xf numFmtId="0" fontId="1" fillId="0" borderId="0">
      <alignment vertical="center"/>
    </xf>
    <xf numFmtId="0" fontId="3" fillId="0" borderId="0"/>
    <xf numFmtId="0" fontId="2" fillId="0" borderId="0">
      <alignment vertical="center"/>
    </xf>
    <xf numFmtId="0" fontId="23" fillId="0" borderId="0">
      <alignment vertical="center"/>
    </xf>
    <xf numFmtId="0" fontId="56" fillId="0" borderId="0" applyNumberFormat="0" applyFill="0" applyBorder="0" applyAlignment="0" applyProtection="0">
      <alignment vertical="center"/>
    </xf>
    <xf numFmtId="0" fontId="23" fillId="0" borderId="0"/>
    <xf numFmtId="0" fontId="1" fillId="0" borderId="0">
      <alignment vertical="center"/>
    </xf>
    <xf numFmtId="0" fontId="64" fillId="0" borderId="0"/>
    <xf numFmtId="0" fontId="64" fillId="0" borderId="0"/>
    <xf numFmtId="38" fontId="23" fillId="0" borderId="0" applyFont="0" applyFill="0" applyBorder="0" applyAlignment="0" applyProtection="0">
      <alignment vertical="center"/>
    </xf>
    <xf numFmtId="0" fontId="64" fillId="0" borderId="0"/>
    <xf numFmtId="0" fontId="64" fillId="0" borderId="0"/>
    <xf numFmtId="0" fontId="64" fillId="0" borderId="0"/>
    <xf numFmtId="0" fontId="3" fillId="0" borderId="0"/>
    <xf numFmtId="38" fontId="1" fillId="0" borderId="0" applyFont="0" applyFill="0" applyBorder="0" applyAlignment="0" applyProtection="0">
      <alignment vertical="center"/>
    </xf>
  </cellStyleXfs>
  <cellXfs count="1196">
    <xf numFmtId="0" fontId="0" fillId="0" borderId="0" xfId="0">
      <alignment vertical="center"/>
    </xf>
    <xf numFmtId="0" fontId="3" fillId="0" borderId="0" xfId="1">
      <alignment vertical="center"/>
    </xf>
    <xf numFmtId="0" fontId="3" fillId="0" borderId="1" xfId="1" applyBorder="1">
      <alignment vertical="center"/>
    </xf>
    <xf numFmtId="0" fontId="3" fillId="0" borderId="2" xfId="1" applyBorder="1">
      <alignment vertical="center"/>
    </xf>
    <xf numFmtId="0" fontId="3" fillId="0" borderId="3" xfId="1" applyBorder="1">
      <alignment vertical="center"/>
    </xf>
    <xf numFmtId="0" fontId="3" fillId="0" borderId="4" xfId="1" applyBorder="1">
      <alignment vertical="center"/>
    </xf>
    <xf numFmtId="0" fontId="3" fillId="0" borderId="5" xfId="1" applyBorder="1">
      <alignment vertical="center"/>
    </xf>
    <xf numFmtId="0" fontId="3" fillId="0" borderId="6" xfId="1" applyBorder="1">
      <alignment vertical="center"/>
    </xf>
    <xf numFmtId="0" fontId="3" fillId="0" borderId="7" xfId="1" applyBorder="1">
      <alignment vertical="center"/>
    </xf>
    <xf numFmtId="0" fontId="3" fillId="0" borderId="8" xfId="1" applyBorder="1">
      <alignment vertical="center"/>
    </xf>
    <xf numFmtId="0" fontId="3" fillId="0" borderId="6" xfId="1" applyBorder="1" applyAlignment="1">
      <alignment horizontal="left" vertical="center"/>
    </xf>
    <xf numFmtId="0" fontId="7" fillId="0" borderId="7" xfId="1" applyFont="1" applyBorder="1">
      <alignment vertical="center"/>
    </xf>
    <xf numFmtId="0" fontId="7" fillId="0" borderId="8" xfId="1" applyFont="1" applyBorder="1">
      <alignment vertical="center"/>
    </xf>
    <xf numFmtId="0" fontId="3" fillId="0" borderId="7" xfId="1" applyBorder="1" applyAlignment="1">
      <alignment horizontal="left" vertical="center"/>
    </xf>
    <xf numFmtId="0" fontId="3" fillId="0" borderId="7" xfId="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3" fillId="0" borderId="8" xfId="1" applyBorder="1" applyAlignment="1">
      <alignment horizontal="left" vertical="center"/>
    </xf>
    <xf numFmtId="0" fontId="3" fillId="0" borderId="9" xfId="1" applyBorder="1">
      <alignment vertical="center"/>
    </xf>
    <xf numFmtId="0" fontId="3" fillId="0" borderId="10" xfId="1" applyBorder="1">
      <alignment vertical="center"/>
    </xf>
    <xf numFmtId="0" fontId="3" fillId="0" borderId="11" xfId="1" applyBorder="1">
      <alignment vertical="center"/>
    </xf>
    <xf numFmtId="0" fontId="3" fillId="0" borderId="12" xfId="1" applyBorder="1">
      <alignment vertical="center"/>
    </xf>
    <xf numFmtId="0" fontId="3" fillId="0" borderId="0" xfId="1" applyAlignment="1">
      <alignment horizontal="center" vertical="center"/>
    </xf>
    <xf numFmtId="0" fontId="3" fillId="0" borderId="13" xfId="1" applyBorder="1">
      <alignment vertical="center"/>
    </xf>
    <xf numFmtId="0" fontId="3" fillId="0" borderId="14" xfId="1" applyBorder="1">
      <alignment vertical="center"/>
    </xf>
    <xf numFmtId="0" fontId="3" fillId="0" borderId="15" xfId="1" applyBorder="1">
      <alignment vertical="center"/>
    </xf>
    <xf numFmtId="0" fontId="3" fillId="0" borderId="16" xfId="1" applyBorder="1">
      <alignment vertical="center"/>
    </xf>
    <xf numFmtId="0" fontId="3" fillId="0" borderId="0" xfId="1">
      <alignment vertical="center"/>
    </xf>
    <xf numFmtId="0" fontId="3" fillId="0" borderId="0" xfId="1" applyAlignment="1">
      <alignment horizontal="left" vertical="center"/>
    </xf>
    <xf numFmtId="0" fontId="3" fillId="0" borderId="13" xfId="1" applyBorder="1" applyAlignment="1">
      <alignment horizontal="left" vertical="center"/>
    </xf>
    <xf numFmtId="0" fontId="3" fillId="0" borderId="17" xfId="1" applyBorder="1">
      <alignment vertical="center"/>
    </xf>
    <xf numFmtId="0" fontId="3" fillId="0" borderId="18" xfId="1" applyBorder="1">
      <alignment vertical="center"/>
    </xf>
    <xf numFmtId="0" fontId="3" fillId="0" borderId="19" xfId="1" applyBorder="1">
      <alignment vertical="center"/>
    </xf>
    <xf numFmtId="0" fontId="9" fillId="0" borderId="0" xfId="1" applyFont="1">
      <alignment vertical="center"/>
    </xf>
    <xf numFmtId="0" fontId="11" fillId="0" borderId="0" xfId="1" applyFont="1">
      <alignment vertical="center"/>
    </xf>
    <xf numFmtId="0" fontId="10" fillId="0" borderId="0" xfId="1" applyFont="1" applyAlignment="1">
      <alignment horizontal="left" vertical="center"/>
    </xf>
    <xf numFmtId="0" fontId="11" fillId="0" borderId="0" xfId="1" applyFont="1" applyAlignment="1">
      <alignment horizontal="left" vertical="center"/>
    </xf>
    <xf numFmtId="0" fontId="9" fillId="0" borderId="10" xfId="1" applyFont="1" applyBorder="1" applyAlignment="1">
      <alignment horizontal="center" vertical="center"/>
    </xf>
    <xf numFmtId="0" fontId="9" fillId="0" borderId="24" xfId="1" applyFont="1" applyBorder="1" applyAlignment="1">
      <alignment horizontal="center" vertical="center"/>
    </xf>
    <xf numFmtId="0" fontId="14" fillId="0" borderId="13" xfId="1" applyFont="1" applyBorder="1" applyAlignment="1">
      <alignment horizontal="distributed" vertical="center"/>
    </xf>
    <xf numFmtId="0" fontId="14" fillId="0" borderId="0" xfId="1" applyFont="1">
      <alignment vertical="center"/>
    </xf>
    <xf numFmtId="0" fontId="13" fillId="0" borderId="0" xfId="1" applyFont="1" applyAlignment="1">
      <alignment horizontal="left" vertical="center"/>
    </xf>
    <xf numFmtId="0" fontId="13" fillId="0" borderId="0" xfId="1" applyFont="1" applyAlignment="1">
      <alignment horizontal="right" vertical="center"/>
    </xf>
    <xf numFmtId="0" fontId="13" fillId="0" borderId="0" xfId="1" applyFont="1" applyAlignment="1">
      <alignment horizontal="center" vertical="center"/>
    </xf>
    <xf numFmtId="0" fontId="13" fillId="0" borderId="0" xfId="1" applyFont="1" applyAlignment="1">
      <alignment horizontal="left" vertical="center" indent="1"/>
    </xf>
    <xf numFmtId="0" fontId="13" fillId="0" borderId="5" xfId="1" applyFont="1" applyBorder="1" applyAlignment="1">
      <alignment horizontal="left" vertical="center" indent="1"/>
    </xf>
    <xf numFmtId="0" fontId="13" fillId="0" borderId="0" xfId="1" applyFont="1">
      <alignment vertical="center"/>
    </xf>
    <xf numFmtId="0" fontId="13" fillId="0" borderId="0" xfId="1" applyFont="1" applyAlignment="1">
      <alignment horizontal="distributed" vertical="center"/>
    </xf>
    <xf numFmtId="0" fontId="17" fillId="0" borderId="5" xfId="1" applyFont="1" applyBorder="1" applyAlignment="1">
      <alignment horizontal="left" vertical="center" indent="1"/>
    </xf>
    <xf numFmtId="0" fontId="11" fillId="0" borderId="0" xfId="1" applyFont="1" applyAlignment="1">
      <alignment horizontal="center" vertical="center"/>
    </xf>
    <xf numFmtId="0" fontId="16" fillId="0" borderId="0" xfId="1" applyFont="1">
      <alignment vertical="center"/>
    </xf>
    <xf numFmtId="0" fontId="17" fillId="0" borderId="0" xfId="1" applyFont="1">
      <alignment vertical="center"/>
    </xf>
    <xf numFmtId="0" fontId="17" fillId="0" borderId="5" xfId="1" applyFont="1" applyBorder="1">
      <alignment vertical="center"/>
    </xf>
    <xf numFmtId="0" fontId="14" fillId="0" borderId="15" xfId="1" applyFont="1" applyBorder="1" applyAlignment="1">
      <alignment horizontal="center" vertical="center"/>
    </xf>
    <xf numFmtId="0" fontId="14" fillId="0" borderId="27" xfId="1" applyFont="1" applyBorder="1" applyAlignment="1">
      <alignment horizontal="center" vertical="center"/>
    </xf>
    <xf numFmtId="0" fontId="16" fillId="0" borderId="12" xfId="1" applyFont="1" applyBorder="1">
      <alignment vertical="center"/>
    </xf>
    <xf numFmtId="0" fontId="16" fillId="0" borderId="0" xfId="1" applyFont="1" applyAlignment="1">
      <alignment horizontal="left" vertical="center"/>
    </xf>
    <xf numFmtId="0" fontId="16" fillId="0" borderId="0" xfId="1" applyFont="1" applyAlignment="1">
      <alignment horizontal="center" vertical="center"/>
    </xf>
    <xf numFmtId="0" fontId="16" fillId="0" borderId="15" xfId="1" applyFont="1" applyBorder="1" applyAlignment="1">
      <alignment horizontal="center" vertical="center"/>
    </xf>
    <xf numFmtId="0" fontId="20" fillId="0" borderId="0" xfId="1" applyFont="1" applyAlignment="1">
      <alignment horizontal="center" vertical="center"/>
    </xf>
    <xf numFmtId="0" fontId="9" fillId="0" borderId="0" xfId="1" applyFont="1" applyAlignment="1">
      <alignment horizontal="center" vertical="center"/>
    </xf>
    <xf numFmtId="0" fontId="3" fillId="0" borderId="29" xfId="1" applyBorder="1" applyAlignment="1">
      <alignment horizontal="distributed" vertical="center"/>
    </xf>
    <xf numFmtId="0" fontId="26" fillId="0" borderId="0" xfId="3" applyFont="1">
      <alignment vertical="center"/>
    </xf>
    <xf numFmtId="0" fontId="28" fillId="0" borderId="0" xfId="2" applyFont="1" applyAlignment="1">
      <alignment horizontal="right" vertical="center"/>
    </xf>
    <xf numFmtId="0" fontId="28" fillId="0" borderId="0" xfId="4" applyFont="1" applyAlignment="1"/>
    <xf numFmtId="0" fontId="31" fillId="0" borderId="0" xfId="4" applyFont="1" applyAlignment="1">
      <alignment horizontal="centerContinuous"/>
    </xf>
    <xf numFmtId="0" fontId="28" fillId="0" borderId="0" xfId="4" applyFont="1" applyAlignment="1">
      <alignment horizontal="right"/>
    </xf>
    <xf numFmtId="0" fontId="28" fillId="0" borderId="0" xfId="4" applyFont="1" applyAlignment="1">
      <alignment horizontal="left"/>
    </xf>
    <xf numFmtId="0" fontId="28" fillId="0" borderId="0" xfId="4" applyFont="1" applyAlignment="1">
      <alignment vertical="top" wrapText="1"/>
    </xf>
    <xf numFmtId="0" fontId="32" fillId="0" borderId="0" xfId="4" applyFont="1" applyAlignment="1">
      <alignment horizontal="centerContinuous"/>
    </xf>
    <xf numFmtId="0" fontId="32" fillId="0" borderId="0" xfId="4" applyFont="1" applyAlignment="1">
      <alignment horizontal="center"/>
    </xf>
    <xf numFmtId="0" fontId="28" fillId="0" borderId="29" xfId="4" applyFont="1" applyBorder="1" applyAlignment="1">
      <alignment horizontal="center" vertical="center" wrapText="1"/>
    </xf>
    <xf numFmtId="0" fontId="28" fillId="0" borderId="37" xfId="4" applyFont="1" applyBorder="1" applyAlignment="1">
      <alignment horizontal="center" vertical="center"/>
    </xf>
    <xf numFmtId="0" fontId="28" fillId="0" borderId="6" xfId="4" applyFont="1" applyBorder="1" applyAlignment="1">
      <alignment horizontal="right" vertical="center"/>
    </xf>
    <xf numFmtId="0" fontId="28" fillId="0" borderId="9" xfId="4" applyFont="1" applyBorder="1" applyAlignment="1"/>
    <xf numFmtId="0" fontId="28" fillId="0" borderId="10" xfId="4" applyFont="1" applyBorder="1" applyAlignment="1"/>
    <xf numFmtId="0" fontId="28" fillId="0" borderId="13" xfId="4" applyFont="1" applyBorder="1" applyAlignment="1"/>
    <xf numFmtId="0" fontId="28" fillId="0" borderId="12" xfId="4" applyFont="1" applyBorder="1" applyAlignment="1"/>
    <xf numFmtId="0" fontId="28" fillId="0" borderId="41" xfId="4" applyFont="1" applyBorder="1" applyAlignment="1"/>
    <xf numFmtId="0" fontId="28" fillId="0" borderId="0" xfId="4" applyFont="1" applyAlignment="1">
      <alignment horizontal="centerContinuous" vertical="center"/>
    </xf>
    <xf numFmtId="0" fontId="28" fillId="0" borderId="42" xfId="4" applyFont="1" applyBorder="1" applyAlignment="1">
      <alignment horizontal="centerContinuous" vertical="center"/>
    </xf>
    <xf numFmtId="0" fontId="28" fillId="0" borderId="43" xfId="4" applyFont="1" applyBorder="1" applyAlignment="1"/>
    <xf numFmtId="0" fontId="28" fillId="0" borderId="44" xfId="4" applyFont="1" applyBorder="1" applyAlignment="1"/>
    <xf numFmtId="0" fontId="28" fillId="0" borderId="45" xfId="4" applyFont="1" applyBorder="1" applyAlignment="1"/>
    <xf numFmtId="0" fontId="28" fillId="0" borderId="14" xfId="4" applyFont="1" applyBorder="1" applyAlignment="1"/>
    <xf numFmtId="0" fontId="28" fillId="0" borderId="15" xfId="4" applyFont="1" applyBorder="1" applyAlignment="1"/>
    <xf numFmtId="0" fontId="28" fillId="0" borderId="16" xfId="4" applyFont="1" applyBorder="1" applyAlignment="1"/>
    <xf numFmtId="0" fontId="23" fillId="0" borderId="0" xfId="4" applyFont="1" applyAlignment="1">
      <alignment horizontal="right"/>
    </xf>
    <xf numFmtId="0" fontId="23" fillId="0" borderId="0" xfId="4" applyFont="1" applyAlignment="1">
      <alignment horizontal="left"/>
    </xf>
    <xf numFmtId="0" fontId="23" fillId="0" borderId="0" xfId="4" applyFont="1" applyAlignment="1"/>
    <xf numFmtId="0" fontId="23" fillId="0" borderId="0" xfId="4" quotePrefix="1" applyFont="1" applyAlignment="1">
      <alignment horizontal="right"/>
    </xf>
    <xf numFmtId="0" fontId="34" fillId="0" borderId="0" xfId="7" applyFont="1" applyAlignment="1">
      <alignment horizontal="center" vertical="center"/>
    </xf>
    <xf numFmtId="0" fontId="35" fillId="0" borderId="0" xfId="7" applyFont="1" applyAlignment="1">
      <alignment vertical="center"/>
    </xf>
    <xf numFmtId="0" fontId="36" fillId="0" borderId="0" xfId="7" applyFont="1" applyAlignment="1">
      <alignment horizontal="center" vertical="center"/>
    </xf>
    <xf numFmtId="0" fontId="37" fillId="0" borderId="0" xfId="7" applyFont="1" applyAlignment="1">
      <alignment horizontal="right"/>
    </xf>
    <xf numFmtId="0" fontId="38" fillId="0" borderId="0" xfId="7" applyFont="1" applyAlignment="1">
      <alignment horizontal="right"/>
    </xf>
    <xf numFmtId="0" fontId="39" fillId="0" borderId="0" xfId="7" applyFont="1" applyAlignment="1">
      <alignment horizontal="left" vertical="center"/>
    </xf>
    <xf numFmtId="0" fontId="39" fillId="0" borderId="0" xfId="7" applyFont="1" applyAlignment="1">
      <alignment vertical="center"/>
    </xf>
    <xf numFmtId="0" fontId="39" fillId="0" borderId="0" xfId="7" applyFont="1" applyAlignment="1">
      <alignment horizontal="center" vertical="center"/>
    </xf>
    <xf numFmtId="0" fontId="36" fillId="0" borderId="59" xfId="7" applyFont="1" applyBorder="1" applyAlignment="1">
      <alignment horizontal="center" vertical="center" wrapText="1"/>
    </xf>
    <xf numFmtId="0" fontId="35" fillId="0" borderId="59" xfId="7" applyFont="1" applyBorder="1" applyAlignment="1">
      <alignment horizontal="center" vertical="center" wrapText="1"/>
    </xf>
    <xf numFmtId="0" fontId="36" fillId="0" borderId="60" xfId="7" applyFont="1" applyBorder="1" applyAlignment="1">
      <alignment horizontal="center" vertical="center" wrapText="1"/>
    </xf>
    <xf numFmtId="0" fontId="36" fillId="0" borderId="58" xfId="7" applyFont="1" applyBorder="1" applyAlignment="1">
      <alignment horizontal="center" vertical="center"/>
    </xf>
    <xf numFmtId="0" fontId="36" fillId="0" borderId="57" xfId="7" applyFont="1" applyBorder="1" applyAlignment="1">
      <alignment horizontal="center" vertical="center"/>
    </xf>
    <xf numFmtId="0" fontId="36" fillId="0" borderId="59" xfId="7" applyFont="1" applyBorder="1" applyAlignment="1">
      <alignment horizontal="center" vertical="center"/>
    </xf>
    <xf numFmtId="0" fontId="36" fillId="0" borderId="60" xfId="7" applyFont="1" applyBorder="1" applyAlignment="1">
      <alignment horizontal="center" vertical="center"/>
    </xf>
    <xf numFmtId="0" fontId="36" fillId="0" borderId="62" xfId="7" applyFont="1" applyBorder="1" applyAlignment="1">
      <alignment horizontal="center" vertical="center"/>
    </xf>
    <xf numFmtId="0" fontId="36" fillId="0" borderId="63" xfId="7" applyFont="1" applyBorder="1" applyAlignment="1">
      <alignment horizontal="center" vertical="center"/>
    </xf>
    <xf numFmtId="0" fontId="36" fillId="0" borderId="15" xfId="7" applyFont="1" applyBorder="1" applyAlignment="1">
      <alignment horizontal="center" vertical="center"/>
    </xf>
    <xf numFmtId="0" fontId="36" fillId="0" borderId="14" xfId="7" applyFont="1" applyBorder="1" applyAlignment="1">
      <alignment vertical="center"/>
    </xf>
    <xf numFmtId="0" fontId="36" fillId="0" borderId="68" xfId="7" applyFont="1" applyBorder="1" applyAlignment="1">
      <alignment vertical="center"/>
    </xf>
    <xf numFmtId="0" fontId="36" fillId="0" borderId="69" xfId="7" applyFont="1" applyBorder="1" applyAlignment="1">
      <alignment vertical="center"/>
    </xf>
    <xf numFmtId="0" fontId="36" fillId="0" borderId="15" xfId="7" applyFont="1" applyBorder="1" applyAlignment="1">
      <alignment vertical="center"/>
    </xf>
    <xf numFmtId="0" fontId="36" fillId="0" borderId="70" xfId="7" applyFont="1" applyBorder="1" applyAlignment="1">
      <alignment vertical="center"/>
    </xf>
    <xf numFmtId="0" fontId="36" fillId="0" borderId="29" xfId="7" applyFont="1" applyBorder="1" applyAlignment="1">
      <alignment vertical="center"/>
    </xf>
    <xf numFmtId="0" fontId="36" fillId="0" borderId="53" xfId="7" applyFont="1" applyBorder="1" applyAlignment="1">
      <alignment vertical="center"/>
    </xf>
    <xf numFmtId="0" fontId="36" fillId="0" borderId="73" xfId="7" applyFont="1" applyBorder="1" applyAlignment="1">
      <alignment vertical="center"/>
    </xf>
    <xf numFmtId="0" fontId="36" fillId="2" borderId="7" xfId="7" applyFont="1" applyFill="1" applyBorder="1" applyAlignment="1">
      <alignment horizontal="center" vertical="center"/>
    </xf>
    <xf numFmtId="0" fontId="36" fillId="2" borderId="52" xfId="7" applyFont="1" applyFill="1" applyBorder="1" applyAlignment="1">
      <alignment horizontal="right" vertical="center"/>
    </xf>
    <xf numFmtId="0" fontId="36" fillId="2" borderId="6" xfId="7" applyFont="1" applyFill="1" applyBorder="1" applyAlignment="1">
      <alignment horizontal="right" vertical="center"/>
    </xf>
    <xf numFmtId="0" fontId="36" fillId="2" borderId="76" xfId="7" applyFont="1" applyFill="1" applyBorder="1" applyAlignment="1">
      <alignment horizontal="right" vertical="center"/>
    </xf>
    <xf numFmtId="0" fontId="36" fillId="2" borderId="29" xfId="7" applyFont="1" applyFill="1" applyBorder="1" applyAlignment="1">
      <alignment horizontal="right" vertical="center"/>
    </xf>
    <xf numFmtId="0" fontId="36" fillId="2" borderId="53" xfId="7" applyFont="1" applyFill="1" applyBorder="1" applyAlignment="1">
      <alignment horizontal="right" vertical="center"/>
    </xf>
    <xf numFmtId="0" fontId="36" fillId="2" borderId="7" xfId="7" applyFont="1" applyFill="1" applyBorder="1" applyAlignment="1">
      <alignment horizontal="right" vertical="center"/>
    </xf>
    <xf numFmtId="0" fontId="36" fillId="2" borderId="73" xfId="7" applyFont="1" applyFill="1" applyBorder="1" applyAlignment="1">
      <alignment horizontal="right" vertical="center"/>
    </xf>
    <xf numFmtId="0" fontId="35" fillId="0" borderId="0" xfId="7" applyFont="1" applyAlignment="1">
      <alignment horizontal="right" vertical="center"/>
    </xf>
    <xf numFmtId="0" fontId="36" fillId="0" borderId="67" xfId="7" applyFont="1" applyBorder="1" applyAlignment="1">
      <alignment vertical="center"/>
    </xf>
    <xf numFmtId="3" fontId="36" fillId="0" borderId="14" xfId="7" applyNumberFormat="1" applyFont="1" applyBorder="1" applyAlignment="1">
      <alignment vertical="center"/>
    </xf>
    <xf numFmtId="3" fontId="36" fillId="0" borderId="14" xfId="8" applyNumberFormat="1" applyFont="1" applyBorder="1" applyAlignment="1">
      <alignment vertical="center"/>
    </xf>
    <xf numFmtId="3" fontId="36" fillId="0" borderId="49" xfId="7" applyNumberFormat="1" applyFont="1" applyBorder="1" applyAlignment="1">
      <alignment vertical="center"/>
    </xf>
    <xf numFmtId="3" fontId="36" fillId="2" borderId="6" xfId="7" applyNumberFormat="1" applyFont="1" applyFill="1" applyBorder="1" applyAlignment="1">
      <alignment horizontal="right" vertical="center"/>
    </xf>
    <xf numFmtId="0" fontId="36" fillId="0" borderId="0" xfId="7" applyFont="1" applyAlignment="1">
      <alignment vertical="center"/>
    </xf>
    <xf numFmtId="0" fontId="35" fillId="0" borderId="0" xfId="7" applyFont="1" applyAlignment="1">
      <alignment horizontal="center" vertical="center"/>
    </xf>
    <xf numFmtId="20" fontId="36" fillId="0" borderId="0" xfId="7" applyNumberFormat="1" applyFont="1" applyAlignment="1">
      <alignment horizontal="center" vertical="center"/>
    </xf>
    <xf numFmtId="20" fontId="36" fillId="0" borderId="0" xfId="7" applyNumberFormat="1" applyFont="1" applyAlignment="1">
      <alignment horizontal="right" vertical="center"/>
    </xf>
    <xf numFmtId="0" fontId="36" fillId="0" borderId="0" xfId="7" applyFont="1" applyAlignment="1">
      <alignment horizontal="right" vertical="center"/>
    </xf>
    <xf numFmtId="0" fontId="41" fillId="0" borderId="0" xfId="7" applyFont="1" applyAlignment="1">
      <alignment horizontal="center" vertical="center"/>
    </xf>
    <xf numFmtId="0" fontId="41" fillId="0" borderId="0" xfId="7" applyFont="1" applyAlignment="1">
      <alignment horizontal="right" vertical="center"/>
    </xf>
    <xf numFmtId="0" fontId="35" fillId="0" borderId="0" xfId="7" applyFont="1" applyAlignment="1">
      <alignment horizontal="left" vertical="center"/>
    </xf>
    <xf numFmtId="0" fontId="42" fillId="0" borderId="0" xfId="9" applyFont="1">
      <alignment vertical="center"/>
    </xf>
    <xf numFmtId="0" fontId="43" fillId="0" borderId="0" xfId="9" applyFont="1">
      <alignment vertical="center"/>
    </xf>
    <xf numFmtId="0" fontId="1" fillId="0" borderId="0" xfId="9">
      <alignment vertical="center"/>
    </xf>
    <xf numFmtId="0" fontId="45" fillId="0" borderId="0" xfId="9" applyFont="1" applyAlignment="1">
      <alignment horizontal="center" vertical="center"/>
    </xf>
    <xf numFmtId="0" fontId="45" fillId="0" borderId="0" xfId="9" applyFont="1">
      <alignment vertical="center"/>
    </xf>
    <xf numFmtId="0" fontId="42" fillId="0" borderId="15" xfId="9" applyFont="1" applyBorder="1" applyAlignment="1">
      <alignment horizontal="distributed" vertical="center"/>
    </xf>
    <xf numFmtId="0" fontId="42" fillId="0" borderId="15" xfId="9" applyFont="1" applyBorder="1">
      <alignment vertical="center"/>
    </xf>
    <xf numFmtId="0" fontId="42" fillId="0" borderId="7" xfId="9" applyFont="1" applyBorder="1" applyAlignment="1">
      <alignment horizontal="distributed" vertical="center"/>
    </xf>
    <xf numFmtId="0" fontId="42" fillId="0" borderId="7" xfId="9" applyFont="1" applyBorder="1">
      <alignment vertical="center"/>
    </xf>
    <xf numFmtId="0" fontId="42" fillId="0" borderId="29" xfId="9" applyFont="1" applyBorder="1" applyAlignment="1">
      <alignment horizontal="center" vertical="center" shrinkToFit="1"/>
    </xf>
    <xf numFmtId="0" fontId="42" fillId="0" borderId="29" xfId="9" applyFont="1" applyBorder="1" applyAlignment="1">
      <alignment horizontal="center" vertical="center"/>
    </xf>
    <xf numFmtId="0" fontId="42" fillId="0" borderId="29" xfId="9" quotePrefix="1" applyFont="1" applyBorder="1" applyAlignment="1">
      <alignment horizontal="center" vertical="center"/>
    </xf>
    <xf numFmtId="0" fontId="42" fillId="0" borderId="29" xfId="9" applyFont="1" applyBorder="1">
      <alignment vertical="center"/>
    </xf>
    <xf numFmtId="0" fontId="42" fillId="0" borderId="10" xfId="9" applyFont="1" applyBorder="1">
      <alignment vertical="center"/>
    </xf>
    <xf numFmtId="0" fontId="42" fillId="0" borderId="0" xfId="9" applyFont="1" applyAlignment="1">
      <alignment horizontal="right" vertical="center"/>
    </xf>
    <xf numFmtId="0" fontId="42" fillId="0" borderId="0" xfId="9" quotePrefix="1" applyFont="1" applyAlignment="1">
      <alignment horizontal="right" vertical="center"/>
    </xf>
    <xf numFmtId="0" fontId="45" fillId="0" borderId="0" xfId="9" quotePrefix="1" applyFont="1" applyAlignment="1">
      <alignment horizontal="right" vertical="center"/>
    </xf>
    <xf numFmtId="57" fontId="42" fillId="0" borderId="29" xfId="9" applyNumberFormat="1" applyFont="1" applyBorder="1" applyAlignment="1">
      <alignment horizontal="center" vertical="center"/>
    </xf>
    <xf numFmtId="180" fontId="42" fillId="0" borderId="29" xfId="9" quotePrefix="1" applyNumberFormat="1" applyFont="1" applyBorder="1" applyAlignment="1">
      <alignment horizontal="right" vertical="center"/>
    </xf>
    <xf numFmtId="180" fontId="42" fillId="0" borderId="29" xfId="9" applyNumberFormat="1" applyFont="1" applyBorder="1">
      <alignment vertical="center"/>
    </xf>
    <xf numFmtId="0" fontId="53" fillId="0" borderId="0" xfId="11" applyFont="1">
      <alignment vertical="center"/>
    </xf>
    <xf numFmtId="0" fontId="54" fillId="0" borderId="0" xfId="11" applyFont="1" applyAlignment="1">
      <alignment horizontal="center"/>
    </xf>
    <xf numFmtId="0" fontId="54" fillId="0" borderId="0" xfId="11" applyFont="1" applyAlignment="1">
      <alignment horizontal="right"/>
    </xf>
    <xf numFmtId="0" fontId="53" fillId="0" borderId="29" xfId="11" applyFont="1" applyBorder="1" applyAlignment="1">
      <alignment horizontal="center" vertical="center"/>
    </xf>
    <xf numFmtId="0" fontId="54" fillId="0" borderId="29" xfId="11" applyFont="1" applyBorder="1">
      <alignment vertical="center"/>
    </xf>
    <xf numFmtId="0" fontId="53" fillId="0" borderId="29" xfId="11" applyFont="1" applyBorder="1">
      <alignment vertical="center"/>
    </xf>
    <xf numFmtId="0" fontId="53" fillId="0" borderId="0" xfId="11" applyFont="1" applyAlignment="1">
      <alignment horizontal="center" vertical="center"/>
    </xf>
    <xf numFmtId="0" fontId="28" fillId="0" borderId="0" xfId="12" applyFont="1">
      <alignment vertical="center"/>
    </xf>
    <xf numFmtId="0" fontId="28" fillId="0" borderId="0" xfId="12" applyFont="1" applyAlignment="1">
      <alignment horizontal="right" vertical="center"/>
    </xf>
    <xf numFmtId="0" fontId="53" fillId="0" borderId="29" xfId="11" applyFont="1" applyFill="1" applyBorder="1" applyAlignment="1">
      <alignment horizontal="center" vertical="center"/>
    </xf>
    <xf numFmtId="0" fontId="54" fillId="0" borderId="29" xfId="11" applyFont="1" applyFill="1" applyBorder="1">
      <alignment vertical="center"/>
    </xf>
    <xf numFmtId="0" fontId="57" fillId="0" borderId="0" xfId="11" applyFont="1">
      <alignment vertical="center"/>
    </xf>
    <xf numFmtId="0" fontId="58" fillId="0" borderId="0" xfId="11" applyFont="1" applyAlignment="1">
      <alignment horizontal="right" vertical="center"/>
    </xf>
    <xf numFmtId="0" fontId="59" fillId="0" borderId="0" xfId="11" applyFont="1" applyAlignment="1">
      <alignment horizontal="right" vertical="center"/>
    </xf>
    <xf numFmtId="0" fontId="60" fillId="0" borderId="0" xfId="11" applyFont="1">
      <alignment vertical="center"/>
    </xf>
    <xf numFmtId="0" fontId="58" fillId="0" borderId="29" xfId="11" applyFont="1" applyBorder="1" applyAlignment="1">
      <alignment horizontal="distributed" vertical="center"/>
    </xf>
    <xf numFmtId="0" fontId="58" fillId="0" borderId="0" xfId="11" applyFont="1">
      <alignment vertical="center"/>
    </xf>
    <xf numFmtId="0" fontId="23" fillId="0" borderId="0" xfId="14"/>
    <xf numFmtId="0" fontId="1" fillId="0" borderId="0" xfId="15">
      <alignment vertical="center"/>
    </xf>
    <xf numFmtId="0" fontId="38" fillId="0" borderId="0" xfId="7" applyFont="1" applyAlignment="1">
      <alignment vertical="center"/>
    </xf>
    <xf numFmtId="0" fontId="38" fillId="0" borderId="0" xfId="7" applyFont="1"/>
    <xf numFmtId="0" fontId="23" fillId="0" borderId="15" xfId="14" applyBorder="1"/>
    <xf numFmtId="0" fontId="23" fillId="0" borderId="7" xfId="14" applyBorder="1"/>
    <xf numFmtId="0" fontId="23" fillId="0" borderId="0" xfId="14" applyAlignment="1">
      <alignment horizontal="right"/>
    </xf>
    <xf numFmtId="0" fontId="61" fillId="0" borderId="88" xfId="16" applyFont="1" applyBorder="1" applyAlignment="1">
      <alignment horizontal="center" vertical="center" shrinkToFit="1"/>
    </xf>
    <xf numFmtId="0" fontId="51" fillId="0" borderId="91" xfId="16" applyFont="1" applyBorder="1" applyAlignment="1">
      <alignment horizontal="center" vertical="center" shrinkToFit="1"/>
    </xf>
    <xf numFmtId="0" fontId="51" fillId="0" borderId="36" xfId="16" applyFont="1" applyBorder="1" applyAlignment="1">
      <alignment horizontal="center" vertical="center" shrinkToFit="1"/>
    </xf>
    <xf numFmtId="0" fontId="23" fillId="0" borderId="36" xfId="14" applyBorder="1"/>
    <xf numFmtId="0" fontId="23" fillId="0" borderId="94" xfId="14" applyBorder="1"/>
    <xf numFmtId="0" fontId="23" fillId="0" borderId="15" xfId="14" applyBorder="1" applyAlignment="1">
      <alignment vertical="center"/>
    </xf>
    <xf numFmtId="0" fontId="23" fillId="0" borderId="7" xfId="14" applyBorder="1" applyAlignment="1">
      <alignment vertical="center"/>
    </xf>
    <xf numFmtId="0" fontId="8" fillId="0" borderId="0" xfId="7" applyFont="1" applyAlignment="1">
      <alignment vertical="center"/>
    </xf>
    <xf numFmtId="0" fontId="8" fillId="0" borderId="1" xfId="7" applyFont="1" applyBorder="1" applyAlignment="1">
      <alignment vertical="center"/>
    </xf>
    <xf numFmtId="0" fontId="8" fillId="0" borderId="2" xfId="7" applyFont="1" applyBorder="1" applyAlignment="1">
      <alignment vertical="center"/>
    </xf>
    <xf numFmtId="0" fontId="8" fillId="0" borderId="3" xfId="7" applyFont="1" applyBorder="1" applyAlignment="1">
      <alignment vertical="center"/>
    </xf>
    <xf numFmtId="0" fontId="8" fillId="0" borderId="4" xfId="7" applyFont="1" applyBorder="1" applyAlignment="1">
      <alignment vertical="center"/>
    </xf>
    <xf numFmtId="0" fontId="8" fillId="0" borderId="5" xfId="7" applyFont="1" applyBorder="1" applyAlignment="1">
      <alignment vertical="center"/>
    </xf>
    <xf numFmtId="0" fontId="8" fillId="0" borderId="15" xfId="7" applyFont="1" applyBorder="1" applyAlignment="1">
      <alignment vertical="center"/>
    </xf>
    <xf numFmtId="0" fontId="8" fillId="0" borderId="0" xfId="7" applyFont="1" applyAlignment="1">
      <alignment horizontal="distributed" vertical="justify"/>
    </xf>
    <xf numFmtId="0" fontId="8" fillId="0" borderId="0" xfId="7" applyFont="1" applyAlignment="1">
      <alignment horizontal="distributed" vertical="center"/>
    </xf>
    <xf numFmtId="0" fontId="8" fillId="0" borderId="10" xfId="7" applyFont="1" applyBorder="1" applyAlignment="1">
      <alignment vertical="center" shrinkToFit="1"/>
    </xf>
    <xf numFmtId="0" fontId="8" fillId="0" borderId="15" xfId="7" applyFont="1" applyBorder="1" applyAlignment="1">
      <alignment vertical="center" shrinkToFit="1"/>
    </xf>
    <xf numFmtId="0" fontId="8" fillId="0" borderId="0" xfId="7" applyFont="1" applyAlignment="1">
      <alignment vertical="justify"/>
    </xf>
    <xf numFmtId="0" fontId="67" fillId="0" borderId="0" xfId="7" applyFont="1" applyAlignment="1">
      <alignment vertical="center"/>
    </xf>
    <xf numFmtId="0" fontId="53" fillId="0" borderId="78" xfId="11" applyFont="1" applyBorder="1" applyAlignment="1">
      <alignment horizontal="center" vertical="center" wrapText="1"/>
    </xf>
    <xf numFmtId="0" fontId="28" fillId="0" borderId="0" xfId="2" applyFont="1">
      <alignment vertical="center"/>
    </xf>
    <xf numFmtId="0" fontId="28" fillId="0" borderId="0" xfId="3" applyFont="1">
      <alignment vertical="center"/>
    </xf>
    <xf numFmtId="0" fontId="61" fillId="0" borderId="0" xfId="3" applyFont="1">
      <alignment vertical="center"/>
    </xf>
    <xf numFmtId="0" fontId="61" fillId="0" borderId="0" xfId="3" applyFont="1" applyAlignment="1">
      <alignment horizontal="right" vertical="center"/>
    </xf>
    <xf numFmtId="0" fontId="61" fillId="0" borderId="5" xfId="3" applyFont="1" applyBorder="1">
      <alignment vertical="center"/>
    </xf>
    <xf numFmtId="0" fontId="61" fillId="0" borderId="1" xfId="3" applyFont="1" applyBorder="1">
      <alignment vertical="center"/>
    </xf>
    <xf numFmtId="0" fontId="61" fillId="0" borderId="2" xfId="3" applyFont="1" applyBorder="1">
      <alignment vertical="center"/>
    </xf>
    <xf numFmtId="0" fontId="61" fillId="0" borderId="3" xfId="3" applyFont="1" applyBorder="1">
      <alignment vertical="center"/>
    </xf>
    <xf numFmtId="0" fontId="61" fillId="0" borderId="4" xfId="3" applyFont="1" applyBorder="1">
      <alignment vertical="center"/>
    </xf>
    <xf numFmtId="0" fontId="61" fillId="0" borderId="17" xfId="3" applyFont="1" applyBorder="1">
      <alignment vertical="center"/>
    </xf>
    <xf numFmtId="0" fontId="61" fillId="0" borderId="19" xfId="3" applyFont="1" applyBorder="1">
      <alignment vertical="center"/>
    </xf>
    <xf numFmtId="0" fontId="61" fillId="0" borderId="1" xfId="3" applyFont="1" applyBorder="1" applyAlignment="1">
      <alignment vertical="center" textRotation="255"/>
    </xf>
    <xf numFmtId="0" fontId="61" fillId="0" borderId="0" xfId="3" applyFont="1" applyAlignment="1">
      <alignment horizontal="center" vertical="center"/>
    </xf>
    <xf numFmtId="0" fontId="61" fillId="0" borderId="0" xfId="3" applyFont="1" applyAlignment="1">
      <alignment horizontal="left" vertical="center"/>
    </xf>
    <xf numFmtId="0" fontId="61" fillId="0" borderId="25" xfId="3" applyFont="1" applyBorder="1" applyAlignment="1">
      <alignment horizontal="center" vertical="center" textRotation="255"/>
    </xf>
    <xf numFmtId="0" fontId="61" fillId="0" borderId="15" xfId="3" applyFont="1" applyBorder="1">
      <alignment vertical="center"/>
    </xf>
    <xf numFmtId="0" fontId="61" fillId="0" borderId="27" xfId="3" applyFont="1" applyBorder="1">
      <alignment vertical="center"/>
    </xf>
    <xf numFmtId="0" fontId="61" fillId="0" borderId="4" xfId="3" applyFont="1" applyBorder="1" applyAlignment="1">
      <alignment vertical="center" textRotation="255"/>
    </xf>
    <xf numFmtId="0" fontId="61" fillId="0" borderId="24" xfId="3" applyFont="1" applyBorder="1">
      <alignment vertical="center"/>
    </xf>
    <xf numFmtId="0" fontId="61" fillId="0" borderId="17" xfId="3" applyFont="1" applyBorder="1" applyAlignment="1">
      <alignment vertical="center" textRotation="255"/>
    </xf>
    <xf numFmtId="0" fontId="61" fillId="0" borderId="18" xfId="3" applyFont="1" applyBorder="1">
      <alignment vertical="center"/>
    </xf>
    <xf numFmtId="0" fontId="53" fillId="0" borderId="29" xfId="11" applyFont="1" applyBorder="1" applyAlignment="1">
      <alignment horizontal="center" vertical="center" shrinkToFit="1"/>
    </xf>
    <xf numFmtId="0" fontId="28" fillId="0" borderId="0" xfId="19" applyFont="1" applyAlignment="1">
      <alignment vertical="center"/>
    </xf>
    <xf numFmtId="0" fontId="64" fillId="0" borderId="0" xfId="19" applyAlignment="1">
      <alignment vertical="center"/>
    </xf>
    <xf numFmtId="0" fontId="64" fillId="0" borderId="0" xfId="19" applyAlignment="1">
      <alignment horizontal="right" vertical="center"/>
    </xf>
    <xf numFmtId="0" fontId="64" fillId="0" borderId="0" xfId="20" applyAlignment="1">
      <alignment vertical="center"/>
    </xf>
    <xf numFmtId="0" fontId="64" fillId="0" borderId="0" xfId="20" applyAlignment="1">
      <alignment horizontal="right" vertical="center"/>
    </xf>
    <xf numFmtId="0" fontId="64" fillId="0" borderId="0" xfId="21" applyAlignment="1">
      <alignment vertical="center"/>
    </xf>
    <xf numFmtId="0" fontId="64" fillId="0" borderId="0" xfId="21" applyAlignment="1">
      <alignment horizontal="right" vertical="center"/>
    </xf>
    <xf numFmtId="0" fontId="64" fillId="0" borderId="0" xfId="19" applyAlignment="1">
      <alignment horizontal="left" vertical="center"/>
    </xf>
    <xf numFmtId="0" fontId="64" fillId="0" borderId="106" xfId="19" applyBorder="1" applyAlignment="1">
      <alignment horizontal="centerContinuous" vertical="center"/>
    </xf>
    <xf numFmtId="0" fontId="64" fillId="0" borderId="98" xfId="19" applyBorder="1" applyAlignment="1">
      <alignment horizontal="centerContinuous" vertical="center"/>
    </xf>
    <xf numFmtId="0" fontId="28" fillId="0" borderId="0" xfId="22" applyFont="1" applyAlignment="1">
      <alignment vertical="center"/>
    </xf>
    <xf numFmtId="0" fontId="61" fillId="0" borderId="0" xfId="22" applyFont="1" applyAlignment="1">
      <alignment vertical="center"/>
    </xf>
    <xf numFmtId="0" fontId="70" fillId="0" borderId="29" xfId="22" applyFont="1" applyBorder="1" applyAlignment="1">
      <alignment horizontal="left" vertical="center" wrapText="1"/>
    </xf>
    <xf numFmtId="0" fontId="70" fillId="0" borderId="29" xfId="22" applyFont="1" applyBorder="1" applyAlignment="1">
      <alignment horizontal="center" vertical="center" wrapText="1"/>
    </xf>
    <xf numFmtId="0" fontId="70" fillId="0" borderId="37" xfId="22" applyFont="1" applyBorder="1" applyAlignment="1">
      <alignment horizontal="left" vertical="center" wrapText="1"/>
    </xf>
    <xf numFmtId="0" fontId="70" fillId="0" borderId="77" xfId="22" applyFont="1" applyBorder="1" applyAlignment="1">
      <alignment horizontal="left" vertical="center" wrapText="1"/>
    </xf>
    <xf numFmtId="0" fontId="61" fillId="0" borderId="37" xfId="22" applyFont="1" applyBorder="1" applyAlignment="1">
      <alignment vertical="center" wrapText="1"/>
    </xf>
    <xf numFmtId="0" fontId="70" fillId="0" borderId="75" xfId="22" applyFont="1" applyBorder="1" applyAlignment="1">
      <alignment horizontal="left" vertical="center" wrapText="1"/>
    </xf>
    <xf numFmtId="0" fontId="61" fillId="0" borderId="75" xfId="22" applyFont="1" applyBorder="1" applyAlignment="1">
      <alignment vertical="center" wrapText="1"/>
    </xf>
    <xf numFmtId="0" fontId="28" fillId="0" borderId="0" xfId="22" applyFont="1" applyAlignment="1">
      <alignment vertical="top"/>
    </xf>
    <xf numFmtId="0" fontId="61" fillId="0" borderId="0" xfId="22" applyFont="1" applyAlignment="1">
      <alignment horizontal="center" vertical="center"/>
    </xf>
    <xf numFmtId="0" fontId="61" fillId="0" borderId="6" xfId="22" applyFont="1" applyBorder="1" applyAlignment="1">
      <alignment horizontal="center" vertical="center"/>
    </xf>
    <xf numFmtId="0" fontId="61" fillId="0" borderId="0" xfId="22" applyFont="1" applyAlignment="1">
      <alignment horizontal="left" vertical="top"/>
    </xf>
    <xf numFmtId="0" fontId="71" fillId="0" borderId="0" xfId="11" applyFont="1">
      <alignment vertical="center"/>
    </xf>
    <xf numFmtId="0" fontId="71" fillId="0" borderId="0" xfId="11" applyFont="1" applyAlignment="1">
      <alignment horizontal="center" vertical="center"/>
    </xf>
    <xf numFmtId="0" fontId="54" fillId="0" borderId="29" xfId="11" applyFont="1" applyBorder="1" applyAlignment="1">
      <alignment vertical="center" shrinkToFit="1"/>
    </xf>
    <xf numFmtId="0" fontId="54" fillId="0" borderId="29" xfId="11" applyFont="1" applyFill="1" applyBorder="1" applyAlignment="1">
      <alignment vertical="center" shrinkToFit="1"/>
    </xf>
    <xf numFmtId="0" fontId="53" fillId="0" borderId="29" xfId="11" applyFont="1" applyBorder="1" applyAlignment="1">
      <alignment vertical="center" shrinkToFit="1"/>
    </xf>
    <xf numFmtId="0" fontId="72" fillId="0" borderId="29" xfId="11" applyFont="1" applyFill="1" applyBorder="1" applyAlignment="1">
      <alignment vertical="center" wrapText="1" shrinkToFit="1"/>
    </xf>
    <xf numFmtId="0" fontId="72" fillId="0" borderId="29" xfId="11" applyFont="1" applyBorder="1" applyAlignment="1">
      <alignment vertical="center" wrapText="1" shrinkToFit="1"/>
    </xf>
    <xf numFmtId="0" fontId="73" fillId="0" borderId="29" xfId="11" applyFont="1" applyBorder="1" applyAlignment="1">
      <alignment vertical="center" wrapText="1" shrinkToFit="1"/>
    </xf>
    <xf numFmtId="0" fontId="54" fillId="0" borderId="78" xfId="11" applyFont="1" applyBorder="1" applyAlignment="1">
      <alignment horizontal="center" vertical="center" wrapText="1" shrinkToFit="1"/>
    </xf>
    <xf numFmtId="0" fontId="73" fillId="0" borderId="29" xfId="11" applyFont="1" applyBorder="1" applyAlignment="1">
      <alignment vertical="center" shrinkToFit="1"/>
    </xf>
    <xf numFmtId="0" fontId="76" fillId="0" borderId="0" xfId="2" applyFont="1">
      <alignment vertical="center"/>
    </xf>
    <xf numFmtId="0" fontId="51" fillId="0" borderId="91" xfId="16" applyFont="1" applyBorder="1" applyAlignment="1">
      <alignment horizontal="right" vertical="center" shrinkToFit="1"/>
    </xf>
    <xf numFmtId="0" fontId="51" fillId="0" borderId="36" xfId="16" applyFont="1" applyBorder="1" applyAlignment="1">
      <alignment horizontal="right" vertical="center" shrinkToFit="1"/>
    </xf>
    <xf numFmtId="0" fontId="23" fillId="0" borderId="36" xfId="14" applyBorder="1" applyAlignment="1">
      <alignment horizontal="right" vertical="center"/>
    </xf>
    <xf numFmtId="0" fontId="23" fillId="0" borderId="36" xfId="14" applyBorder="1" applyAlignment="1">
      <alignment vertical="center"/>
    </xf>
    <xf numFmtId="0" fontId="23" fillId="0" borderId="94" xfId="14" applyBorder="1" applyAlignment="1">
      <alignment vertical="center"/>
    </xf>
    <xf numFmtId="0" fontId="64" fillId="5" borderId="30" xfId="19" applyFill="1" applyBorder="1" applyAlignment="1">
      <alignment vertical="center" wrapText="1"/>
    </xf>
    <xf numFmtId="0" fontId="64" fillId="5" borderId="8" xfId="19" applyFill="1" applyBorder="1" applyAlignment="1">
      <alignment vertical="center" wrapText="1"/>
    </xf>
    <xf numFmtId="0" fontId="64" fillId="5" borderId="74" xfId="19" applyFill="1" applyBorder="1" applyAlignment="1">
      <alignment vertical="center" wrapText="1"/>
    </xf>
    <xf numFmtId="0" fontId="64" fillId="5" borderId="16" xfId="19" applyFill="1" applyBorder="1" applyAlignment="1">
      <alignment vertical="center" wrapText="1"/>
    </xf>
    <xf numFmtId="0" fontId="64" fillId="5" borderId="56" xfId="19" applyFill="1" applyBorder="1" applyAlignment="1">
      <alignment vertical="center" wrapText="1"/>
    </xf>
    <xf numFmtId="0" fontId="64" fillId="5" borderId="33" xfId="19" applyFill="1" applyBorder="1" applyAlignment="1">
      <alignment vertical="center" wrapText="1"/>
    </xf>
    <xf numFmtId="0" fontId="77" fillId="0" borderId="0" xfId="19" applyFont="1" applyAlignment="1">
      <alignment horizontal="center" vertical="center" shrinkToFit="1"/>
    </xf>
    <xf numFmtId="0" fontId="36" fillId="5" borderId="67" xfId="7" applyFont="1" applyFill="1" applyBorder="1" applyAlignment="1">
      <alignment horizontal="center" vertical="center"/>
    </xf>
    <xf numFmtId="0" fontId="36" fillId="5" borderId="14" xfId="7" applyFont="1" applyFill="1" applyBorder="1" applyAlignment="1">
      <alignment vertical="center"/>
    </xf>
    <xf numFmtId="0" fontId="36" fillId="5" borderId="68" xfId="7" applyFont="1" applyFill="1" applyBorder="1" applyAlignment="1">
      <alignment vertical="center"/>
    </xf>
    <xf numFmtId="0" fontId="36" fillId="5" borderId="69" xfId="7" applyFont="1" applyFill="1" applyBorder="1" applyAlignment="1">
      <alignment vertical="center"/>
    </xf>
    <xf numFmtId="0" fontId="36" fillId="5" borderId="15" xfId="7" applyFont="1" applyFill="1" applyBorder="1" applyAlignment="1">
      <alignment vertical="center"/>
    </xf>
    <xf numFmtId="0" fontId="36" fillId="5" borderId="49" xfId="7" applyFont="1" applyFill="1" applyBorder="1" applyAlignment="1">
      <alignment vertical="center"/>
    </xf>
    <xf numFmtId="0" fontId="36" fillId="5" borderId="70" xfId="7" applyFont="1" applyFill="1" applyBorder="1" applyAlignment="1">
      <alignment vertical="center"/>
    </xf>
    <xf numFmtId="0" fontId="36" fillId="5" borderId="29" xfId="7" applyFont="1" applyFill="1" applyBorder="1" applyAlignment="1">
      <alignment vertical="center"/>
    </xf>
    <xf numFmtId="0" fontId="36" fillId="5" borderId="53" xfId="7" applyFont="1" applyFill="1" applyBorder="1" applyAlignment="1">
      <alignment vertical="center"/>
    </xf>
    <xf numFmtId="0" fontId="36" fillId="5" borderId="73" xfId="7" applyFont="1" applyFill="1" applyBorder="1" applyAlignment="1">
      <alignment vertical="center"/>
    </xf>
    <xf numFmtId="0" fontId="42" fillId="5" borderId="29" xfId="9" applyFont="1" applyFill="1" applyBorder="1" applyAlignment="1">
      <alignment horizontal="center" vertical="center"/>
    </xf>
    <xf numFmtId="0" fontId="42" fillId="5" borderId="29" xfId="9" quotePrefix="1" applyFont="1" applyFill="1" applyBorder="1" applyAlignment="1">
      <alignment horizontal="center" vertical="center"/>
    </xf>
    <xf numFmtId="0" fontId="42" fillId="5" borderId="29" xfId="9" quotePrefix="1" applyFont="1" applyFill="1" applyBorder="1" applyAlignment="1">
      <alignment horizontal="right" vertical="center"/>
    </xf>
    <xf numFmtId="0" fontId="42" fillId="5" borderId="29" xfId="9" applyFont="1" applyFill="1" applyBorder="1">
      <alignment vertical="center"/>
    </xf>
    <xf numFmtId="2" fontId="42" fillId="0" borderId="29" xfId="9" applyNumberFormat="1" applyFont="1" applyBorder="1">
      <alignment vertical="center"/>
    </xf>
    <xf numFmtId="0" fontId="3" fillId="0" borderId="0" xfId="1" applyAlignment="1">
      <alignment vertical="center"/>
    </xf>
    <xf numFmtId="0" fontId="16" fillId="5" borderId="0" xfId="1" applyFont="1" applyFill="1" applyAlignment="1">
      <alignment horizontal="left" vertical="center" indent="1"/>
    </xf>
    <xf numFmtId="0" fontId="70" fillId="5" borderId="29" xfId="22" applyFont="1" applyFill="1" applyBorder="1" applyAlignment="1">
      <alignment horizontal="center" vertical="center" wrapText="1"/>
    </xf>
    <xf numFmtId="0" fontId="53" fillId="4" borderId="29" xfId="11" applyFont="1" applyFill="1" applyBorder="1" applyAlignment="1">
      <alignment horizontal="center" vertical="center"/>
    </xf>
    <xf numFmtId="0" fontId="73" fillId="0" borderId="29" xfId="11" applyFont="1" applyBorder="1" applyAlignment="1">
      <alignment horizontal="center" vertical="center" wrapText="1" shrinkToFit="1"/>
    </xf>
    <xf numFmtId="0" fontId="53" fillId="0" borderId="0" xfId="11" applyFont="1" applyAlignment="1">
      <alignment horizontal="left" vertical="center"/>
    </xf>
    <xf numFmtId="0" fontId="73" fillId="0" borderId="78" xfId="11" applyFont="1" applyBorder="1" applyAlignment="1">
      <alignment horizontal="center" vertical="center" wrapText="1"/>
    </xf>
    <xf numFmtId="0" fontId="22" fillId="0" borderId="0" xfId="1" applyFont="1">
      <alignment vertical="center"/>
    </xf>
    <xf numFmtId="0" fontId="3" fillId="0" borderId="6" xfId="1" applyBorder="1" applyAlignment="1">
      <alignment horizontal="distributed" vertical="center"/>
    </xf>
    <xf numFmtId="0" fontId="79" fillId="0" borderId="6" xfId="1" applyFont="1" applyBorder="1" applyAlignment="1">
      <alignment horizontal="distributed" vertical="center"/>
    </xf>
    <xf numFmtId="0" fontId="3" fillId="0" borderId="49" xfId="1" applyBorder="1" applyAlignment="1">
      <alignment horizontal="distributed" vertical="center"/>
    </xf>
    <xf numFmtId="49" fontId="3" fillId="0" borderId="47" xfId="1" applyNumberFormat="1" applyBorder="1" applyAlignment="1">
      <alignment horizontal="center" vertical="center"/>
    </xf>
    <xf numFmtId="49" fontId="3" fillId="7" borderId="21" xfId="1" applyNumberFormat="1" applyFill="1" applyBorder="1" applyAlignment="1">
      <alignment horizontal="center" vertical="center"/>
    </xf>
    <xf numFmtId="49" fontId="3" fillId="0" borderId="21" xfId="1" applyNumberFormat="1" applyBorder="1" applyAlignment="1">
      <alignment horizontal="center" vertical="center"/>
    </xf>
    <xf numFmtId="49" fontId="3" fillId="0" borderId="6" xfId="1" applyNumberFormat="1" applyBorder="1" applyAlignment="1">
      <alignment horizontal="center" vertical="center"/>
    </xf>
    <xf numFmtId="49" fontId="3" fillId="7" borderId="7" xfId="1" applyNumberFormat="1" applyFill="1" applyBorder="1" applyAlignment="1">
      <alignment horizontal="center" vertical="center"/>
    </xf>
    <xf numFmtId="49" fontId="3" fillId="0" borderId="7" xfId="1" applyNumberFormat="1" applyBorder="1" applyAlignment="1">
      <alignment horizontal="center" vertical="center"/>
    </xf>
    <xf numFmtId="0" fontId="3" fillId="0" borderId="59" xfId="1" applyBorder="1" applyAlignment="1">
      <alignment horizontal="distributed" vertical="center"/>
    </xf>
    <xf numFmtId="49" fontId="3" fillId="8" borderId="21" xfId="1" applyNumberFormat="1" applyFill="1" applyBorder="1" applyAlignment="1">
      <alignment horizontal="center" vertical="center"/>
    </xf>
    <xf numFmtId="49" fontId="3" fillId="0" borderId="57" xfId="1" applyNumberFormat="1" applyBorder="1" applyAlignment="1">
      <alignment horizontal="center" vertical="center"/>
    </xf>
    <xf numFmtId="49" fontId="3" fillId="8" borderId="100" xfId="1" applyNumberFormat="1" applyFill="1" applyBorder="1" applyAlignment="1">
      <alignment horizontal="center" vertical="center"/>
    </xf>
    <xf numFmtId="49" fontId="3" fillId="0" borderId="100" xfId="1" applyNumberFormat="1" applyBorder="1" applyAlignment="1">
      <alignment horizontal="center" vertical="center"/>
    </xf>
    <xf numFmtId="49" fontId="3" fillId="10" borderId="21" xfId="1" applyNumberFormat="1" applyFill="1" applyBorder="1" applyAlignment="1">
      <alignment horizontal="center" vertical="center"/>
    </xf>
    <xf numFmtId="49" fontId="3" fillId="10" borderId="100" xfId="1" applyNumberFormat="1" applyFill="1" applyBorder="1" applyAlignment="1">
      <alignment horizontal="center" vertical="center"/>
    </xf>
    <xf numFmtId="49" fontId="3" fillId="11" borderId="21" xfId="1" applyNumberFormat="1" applyFill="1" applyBorder="1" applyAlignment="1">
      <alignment horizontal="center" vertical="center"/>
    </xf>
    <xf numFmtId="49" fontId="3" fillId="11" borderId="100" xfId="1" applyNumberFormat="1" applyFill="1" applyBorder="1" applyAlignment="1">
      <alignment horizontal="center" vertical="center"/>
    </xf>
    <xf numFmtId="49" fontId="3" fillId="12" borderId="21" xfId="1" applyNumberFormat="1" applyFill="1" applyBorder="1" applyAlignment="1">
      <alignment horizontal="center" vertical="center"/>
    </xf>
    <xf numFmtId="177" fontId="62" fillId="0" borderId="0" xfId="1" applyNumberFormat="1" applyFont="1">
      <alignment vertical="center"/>
    </xf>
    <xf numFmtId="49" fontId="3" fillId="12" borderId="7" xfId="1" applyNumberFormat="1" applyFill="1" applyBorder="1" applyAlignment="1">
      <alignment horizontal="center" vertical="center"/>
    </xf>
    <xf numFmtId="177" fontId="80" fillId="0" borderId="0" xfId="1" applyNumberFormat="1" applyFont="1">
      <alignment vertical="center"/>
    </xf>
    <xf numFmtId="49" fontId="3" fillId="13" borderId="100" xfId="1" applyNumberFormat="1" applyFill="1" applyBorder="1" applyAlignment="1">
      <alignment horizontal="center" vertical="center"/>
    </xf>
    <xf numFmtId="0" fontId="3" fillId="0" borderId="29" xfId="1" applyBorder="1" applyAlignment="1">
      <alignment horizontal="center" vertical="center"/>
    </xf>
    <xf numFmtId="0" fontId="79" fillId="0" borderId="0" xfId="1" applyFont="1" applyAlignment="1">
      <alignment horizontal="left" vertical="center" indent="1"/>
    </xf>
    <xf numFmtId="0" fontId="3" fillId="0" borderId="29" xfId="1" applyBorder="1">
      <alignment vertical="center"/>
    </xf>
    <xf numFmtId="0" fontId="3" fillId="0" borderId="111" xfId="1" applyBorder="1">
      <alignment vertical="center"/>
    </xf>
    <xf numFmtId="0" fontId="3" fillId="7" borderId="111" xfId="1" applyFill="1" applyBorder="1" applyAlignment="1">
      <alignment horizontal="center" vertical="center"/>
    </xf>
    <xf numFmtId="0" fontId="3" fillId="0" borderId="75" xfId="1" applyBorder="1">
      <alignment vertical="center"/>
    </xf>
    <xf numFmtId="0" fontId="3" fillId="14" borderId="75" xfId="1" applyFill="1" applyBorder="1" applyAlignment="1">
      <alignment horizontal="center" vertical="center"/>
    </xf>
    <xf numFmtId="0" fontId="3" fillId="0" borderId="118" xfId="1" applyBorder="1">
      <alignment vertical="center"/>
    </xf>
    <xf numFmtId="0" fontId="3" fillId="7" borderId="118" xfId="1" applyFill="1" applyBorder="1" applyAlignment="1">
      <alignment horizontal="center" vertical="center"/>
    </xf>
    <xf numFmtId="0" fontId="79" fillId="0" borderId="29" xfId="1" applyFont="1" applyBorder="1" applyAlignment="1">
      <alignment horizontal="distributed" vertical="center"/>
    </xf>
    <xf numFmtId="0" fontId="3" fillId="0" borderId="0" xfId="1" applyAlignment="1">
      <alignment vertical="center" textRotation="255"/>
    </xf>
    <xf numFmtId="0" fontId="28" fillId="0" borderId="0" xfId="12" applyFont="1" applyFill="1">
      <alignment vertical="center"/>
    </xf>
    <xf numFmtId="0" fontId="28" fillId="0" borderId="0" xfId="12" applyFont="1" applyFill="1" applyAlignment="1">
      <alignment horizontal="center" vertical="center"/>
    </xf>
    <xf numFmtId="0" fontId="28" fillId="5" borderId="6" xfId="12" applyFont="1" applyFill="1" applyBorder="1" applyAlignment="1">
      <alignment vertical="center"/>
    </xf>
    <xf numFmtId="0" fontId="28" fillId="5" borderId="7" xfId="12" applyFont="1" applyFill="1" applyBorder="1" applyAlignment="1">
      <alignment vertical="center"/>
    </xf>
    <xf numFmtId="0" fontId="28" fillId="5" borderId="8" xfId="12" applyFont="1" applyFill="1" applyBorder="1" applyAlignment="1">
      <alignment vertical="center"/>
    </xf>
    <xf numFmtId="0" fontId="8" fillId="0" borderId="10" xfId="7" applyFont="1" applyFill="1" applyBorder="1" applyAlignment="1">
      <alignment vertical="center" shrinkToFit="1"/>
    </xf>
    <xf numFmtId="0" fontId="8" fillId="0" borderId="15" xfId="7" applyFont="1" applyFill="1" applyBorder="1" applyAlignment="1">
      <alignment vertical="center" shrinkToFit="1"/>
    </xf>
    <xf numFmtId="0" fontId="58" fillId="0" borderId="8" xfId="11" applyFont="1" applyFill="1" applyBorder="1" applyAlignment="1">
      <alignment vertical="center" shrinkToFit="1"/>
    </xf>
    <xf numFmtId="0" fontId="3" fillId="0" borderId="7" xfId="1" applyFill="1" applyBorder="1" applyAlignment="1">
      <alignment horizontal="left" vertical="center"/>
    </xf>
    <xf numFmtId="0" fontId="71" fillId="0" borderId="0" xfId="11" applyFont="1" applyFill="1" applyAlignment="1">
      <alignment horizontal="center" vertical="center"/>
    </xf>
    <xf numFmtId="0" fontId="61" fillId="0" borderId="0" xfId="3" applyFont="1" applyBorder="1" applyAlignment="1">
      <alignment vertical="center" wrapText="1"/>
    </xf>
    <xf numFmtId="0" fontId="61" fillId="0" borderId="0" xfId="3" applyFont="1" applyBorder="1" applyAlignment="1">
      <alignment vertical="center"/>
    </xf>
    <xf numFmtId="0" fontId="61" fillId="0" borderId="5" xfId="3" applyFont="1" applyBorder="1" applyAlignment="1">
      <alignment vertical="center"/>
    </xf>
    <xf numFmtId="0" fontId="64" fillId="0" borderId="0" xfId="19" applyFill="1" applyAlignment="1">
      <alignment horizontal="center" vertical="center"/>
    </xf>
    <xf numFmtId="0" fontId="70" fillId="0" borderId="29" xfId="22" applyFont="1" applyFill="1" applyBorder="1" applyAlignment="1">
      <alignment horizontal="left" vertical="center" wrapText="1"/>
    </xf>
    <xf numFmtId="0" fontId="70" fillId="0" borderId="29" xfId="22" applyFont="1" applyFill="1" applyBorder="1" applyAlignment="1">
      <alignment horizontal="left" vertical="center" indent="1" shrinkToFit="1"/>
    </xf>
    <xf numFmtId="14" fontId="3" fillId="0" borderId="0" xfId="1" applyNumberFormat="1" applyAlignment="1">
      <alignment vertical="center"/>
    </xf>
    <xf numFmtId="49" fontId="3" fillId="0" borderId="21" xfId="1" applyNumberFormat="1" applyBorder="1" applyAlignment="1">
      <alignment vertical="center"/>
    </xf>
    <xf numFmtId="49" fontId="3" fillId="0" borderId="22" xfId="1" applyNumberFormat="1" applyBorder="1" applyAlignment="1">
      <alignment vertical="center"/>
    </xf>
    <xf numFmtId="0" fontId="57" fillId="0" borderId="0" xfId="11" applyFont="1" applyAlignment="1">
      <alignment horizontal="center" vertical="center"/>
    </xf>
    <xf numFmtId="0" fontId="57" fillId="0" borderId="29" xfId="11" applyFont="1" applyBorder="1" applyAlignment="1">
      <alignment horizontal="center" vertical="center"/>
    </xf>
    <xf numFmtId="0" fontId="84" fillId="5" borderId="29" xfId="11" applyFont="1" applyFill="1" applyBorder="1" applyAlignment="1">
      <alignment horizontal="center" vertical="center"/>
    </xf>
    <xf numFmtId="0" fontId="86" fillId="0" borderId="9" xfId="0" applyFont="1" applyBorder="1">
      <alignment vertical="center"/>
    </xf>
    <xf numFmtId="0" fontId="86" fillId="0" borderId="10" xfId="0" applyFont="1" applyBorder="1">
      <alignment vertical="center"/>
    </xf>
    <xf numFmtId="0" fontId="86" fillId="0" borderId="11" xfId="0" applyFont="1" applyBorder="1">
      <alignment vertical="center"/>
    </xf>
    <xf numFmtId="0" fontId="86" fillId="0" borderId="0" xfId="0" applyFont="1">
      <alignment vertical="center"/>
    </xf>
    <xf numFmtId="0" fontId="86" fillId="0" borderId="12" xfId="0" applyFont="1" applyBorder="1">
      <alignment vertical="center"/>
    </xf>
    <xf numFmtId="0" fontId="86" fillId="0" borderId="13" xfId="0" applyFont="1" applyBorder="1">
      <alignment vertical="center"/>
    </xf>
    <xf numFmtId="0" fontId="87" fillId="0" borderId="12" xfId="0" applyFont="1" applyBorder="1">
      <alignment vertical="center"/>
    </xf>
    <xf numFmtId="0" fontId="87" fillId="0" borderId="0" xfId="0" applyFont="1">
      <alignment vertical="center"/>
    </xf>
    <xf numFmtId="0" fontId="87" fillId="0" borderId="13" xfId="0" applyFont="1" applyBorder="1">
      <alignment vertical="center"/>
    </xf>
    <xf numFmtId="0" fontId="87" fillId="0" borderId="0" xfId="0" applyFont="1" applyAlignment="1">
      <alignment vertical="center" wrapText="1"/>
    </xf>
    <xf numFmtId="0" fontId="73" fillId="0" borderId="29" xfId="11" applyFont="1" applyBorder="1" applyAlignment="1">
      <alignment horizontal="left" vertical="center"/>
    </xf>
    <xf numFmtId="0" fontId="22" fillId="0" borderId="0" xfId="1" applyFont="1" applyAlignment="1">
      <alignment horizontal="center" vertical="center"/>
    </xf>
    <xf numFmtId="0" fontId="3" fillId="4" borderId="0" xfId="1" applyFill="1" applyAlignment="1">
      <alignment horizontal="center" vertical="center"/>
    </xf>
    <xf numFmtId="0" fontId="3" fillId="6" borderId="106" xfId="1" applyFill="1" applyBorder="1" applyAlignment="1">
      <alignment horizontal="center" vertical="center"/>
    </xf>
    <xf numFmtId="0" fontId="3" fillId="6" borderId="49" xfId="1" applyFill="1" applyBorder="1" applyAlignment="1">
      <alignment horizontal="center" vertical="center"/>
    </xf>
    <xf numFmtId="0" fontId="3" fillId="6" borderId="109" xfId="1" applyFill="1" applyBorder="1" applyAlignment="1">
      <alignment horizontal="center" vertical="center"/>
    </xf>
    <xf numFmtId="0" fontId="3" fillId="6" borderId="2" xfId="1" applyFill="1" applyBorder="1" applyAlignment="1">
      <alignment horizontal="center" vertical="center"/>
    </xf>
    <xf numFmtId="0" fontId="3" fillId="6" borderId="3" xfId="1" applyFill="1" applyBorder="1" applyAlignment="1">
      <alignment horizontal="center" vertical="center"/>
    </xf>
    <xf numFmtId="0" fontId="3" fillId="0" borderId="23" xfId="1" applyBorder="1" applyAlignment="1">
      <alignment horizontal="center" vertical="center" shrinkToFit="1"/>
    </xf>
    <xf numFmtId="0" fontId="3" fillId="0" borderId="11" xfId="1" applyBorder="1" applyAlignment="1">
      <alignment horizontal="center" vertical="center" shrinkToFit="1"/>
    </xf>
    <xf numFmtId="0" fontId="3" fillId="0" borderId="26" xfId="1" applyBorder="1" applyAlignment="1">
      <alignment horizontal="center" vertical="center" shrinkToFit="1"/>
    </xf>
    <xf numFmtId="0" fontId="3" fillId="0" borderId="16" xfId="1" applyBorder="1" applyAlignment="1">
      <alignment horizontal="center" vertical="center" shrinkToFit="1"/>
    </xf>
    <xf numFmtId="0" fontId="3" fillId="0" borderId="6" xfId="1" applyBorder="1" applyAlignment="1">
      <alignment horizontal="center" vertical="center"/>
    </xf>
    <xf numFmtId="0" fontId="3" fillId="0" borderId="7" xfId="1" applyBorder="1" applyAlignment="1">
      <alignment horizontal="center" vertical="center"/>
    </xf>
    <xf numFmtId="0" fontId="3" fillId="16" borderId="7" xfId="1" applyFill="1" applyBorder="1" applyAlignment="1">
      <alignment horizontal="left" vertical="center"/>
    </xf>
    <xf numFmtId="0" fontId="3" fillId="16" borderId="31" xfId="1" applyFill="1" applyBorder="1" applyAlignment="1">
      <alignment horizontal="left" vertical="center"/>
    </xf>
    <xf numFmtId="0" fontId="3" fillId="0" borderId="6" xfId="1" applyBorder="1" applyAlignment="1">
      <alignment horizontal="left" vertical="center" indent="1"/>
    </xf>
    <xf numFmtId="0" fontId="3" fillId="0" borderId="7" xfId="1" applyBorder="1" applyAlignment="1">
      <alignment horizontal="left" vertical="center" indent="1"/>
    </xf>
    <xf numFmtId="0" fontId="3" fillId="0" borderId="31" xfId="1" applyBorder="1" applyAlignment="1">
      <alignment horizontal="left" vertical="center" indent="1"/>
    </xf>
    <xf numFmtId="0" fontId="3" fillId="0" borderId="28" xfId="1" applyBorder="1" applyAlignment="1">
      <alignment horizontal="distributed" vertical="center"/>
    </xf>
    <xf numFmtId="0" fontId="3" fillId="0" borderId="7" xfId="1" applyBorder="1" applyAlignment="1">
      <alignment horizontal="distributed" vertical="center"/>
    </xf>
    <xf numFmtId="0" fontId="3" fillId="7" borderId="29" xfId="1" applyFill="1" applyBorder="1" applyAlignment="1">
      <alignment horizontal="left" vertical="center" indent="1"/>
    </xf>
    <xf numFmtId="0" fontId="3" fillId="7" borderId="73" xfId="1" applyFill="1" applyBorder="1" applyAlignment="1">
      <alignment horizontal="left" vertical="center" indent="1"/>
    </xf>
    <xf numFmtId="0" fontId="3" fillId="0" borderId="99" xfId="1" applyBorder="1" applyAlignment="1">
      <alignment horizontal="distributed" vertical="center"/>
    </xf>
    <xf numFmtId="0" fontId="3" fillId="0" borderId="100" xfId="1" applyBorder="1" applyAlignment="1">
      <alignment horizontal="distributed" vertical="center"/>
    </xf>
    <xf numFmtId="0" fontId="3" fillId="0" borderId="57" xfId="1" applyBorder="1" applyAlignment="1">
      <alignment horizontal="left" vertical="center" indent="1"/>
    </xf>
    <xf numFmtId="0" fontId="3" fillId="0" borderId="100" xfId="1" applyBorder="1" applyAlignment="1">
      <alignment horizontal="left" vertical="center" indent="1"/>
    </xf>
    <xf numFmtId="0" fontId="3" fillId="7" borderId="100" xfId="1" applyFill="1" applyBorder="1" applyAlignment="1">
      <alignment horizontal="left" vertical="center"/>
    </xf>
    <xf numFmtId="0" fontId="3" fillId="0" borderId="100" xfId="1" applyBorder="1" applyAlignment="1">
      <alignment horizontal="center" vertical="center"/>
    </xf>
    <xf numFmtId="0" fontId="3" fillId="0" borderId="101" xfId="1" applyBorder="1" applyAlignment="1">
      <alignment horizontal="center" vertical="center"/>
    </xf>
    <xf numFmtId="0" fontId="3" fillId="0" borderId="28" xfId="1" applyBorder="1" applyAlignment="1">
      <alignment horizontal="left" vertical="center" shrinkToFit="1"/>
    </xf>
    <xf numFmtId="0" fontId="3" fillId="0" borderId="8" xfId="1" applyBorder="1" applyAlignment="1">
      <alignment horizontal="left" vertical="center" shrinkToFit="1"/>
    </xf>
    <xf numFmtId="0" fontId="3" fillId="16" borderId="29" xfId="1" applyFill="1" applyBorder="1" applyAlignment="1">
      <alignment horizontal="left" vertical="center" indent="1"/>
    </xf>
    <xf numFmtId="0" fontId="3" fillId="16" borderId="73" xfId="1" applyFill="1" applyBorder="1" applyAlignment="1">
      <alignment horizontal="left" vertical="center" indent="1"/>
    </xf>
    <xf numFmtId="0" fontId="3" fillId="0" borderId="110" xfId="1" applyBorder="1" applyAlignment="1">
      <alignment horizontal="center" vertical="center" textRotation="255"/>
    </xf>
    <xf numFmtId="0" fontId="3" fillId="0" borderId="25" xfId="1" applyBorder="1" applyAlignment="1">
      <alignment horizontal="center" vertical="center" textRotation="255"/>
    </xf>
    <xf numFmtId="0" fontId="3" fillId="0" borderId="74" xfId="1" applyBorder="1" applyAlignment="1">
      <alignment horizontal="center" vertical="center" textRotation="255"/>
    </xf>
    <xf numFmtId="49" fontId="79" fillId="7" borderId="29" xfId="1" applyNumberFormat="1" applyFont="1" applyFill="1" applyBorder="1" applyAlignment="1">
      <alignment horizontal="left" vertical="center" indent="1"/>
    </xf>
    <xf numFmtId="49" fontId="79" fillId="7" borderId="73" xfId="1" applyNumberFormat="1" applyFont="1" applyFill="1" applyBorder="1" applyAlignment="1">
      <alignment horizontal="left" vertical="center" indent="1"/>
    </xf>
    <xf numFmtId="0" fontId="46" fillId="8" borderId="46" xfId="1" applyFont="1" applyFill="1" applyBorder="1" applyAlignment="1">
      <alignment horizontal="center" vertical="center" textRotation="255"/>
    </xf>
    <xf numFmtId="0" fontId="46" fillId="8" borderId="25" xfId="1" applyFont="1" applyFill="1" applyBorder="1" applyAlignment="1">
      <alignment horizontal="center" vertical="center" textRotation="255"/>
    </xf>
    <xf numFmtId="0" fontId="46" fillId="8" borderId="56" xfId="1" applyFont="1" applyFill="1" applyBorder="1" applyAlignment="1">
      <alignment horizontal="center" vertical="center" textRotation="255"/>
    </xf>
    <xf numFmtId="49" fontId="3" fillId="0" borderId="21" xfId="1" applyNumberFormat="1" applyBorder="1" applyAlignment="1">
      <alignment horizontal="center" vertical="center"/>
    </xf>
    <xf numFmtId="49" fontId="3" fillId="0" borderId="22" xfId="1" applyNumberFormat="1" applyBorder="1" applyAlignment="1">
      <alignment horizontal="center" vertical="center"/>
    </xf>
    <xf numFmtId="177" fontId="49" fillId="8" borderId="29" xfId="1" applyNumberFormat="1" applyFont="1" applyFill="1" applyBorder="1" applyAlignment="1">
      <alignment horizontal="center" vertical="center"/>
    </xf>
    <xf numFmtId="177" fontId="49" fillId="8" borderId="73" xfId="1" applyNumberFormat="1" applyFont="1" applyFill="1" applyBorder="1" applyAlignment="1">
      <alignment horizontal="center" vertical="center"/>
    </xf>
    <xf numFmtId="0" fontId="46" fillId="10" borderId="46" xfId="1" applyFont="1" applyFill="1" applyBorder="1" applyAlignment="1">
      <alignment horizontal="center" vertical="center" textRotation="255"/>
    </xf>
    <xf numFmtId="0" fontId="46" fillId="10" borderId="25" xfId="1" applyFont="1" applyFill="1" applyBorder="1" applyAlignment="1">
      <alignment horizontal="center" vertical="center" textRotation="255"/>
    </xf>
    <xf numFmtId="0" fontId="46" fillId="10" borderId="56" xfId="1" applyFont="1" applyFill="1" applyBorder="1" applyAlignment="1">
      <alignment horizontal="center" vertical="center" textRotation="255"/>
    </xf>
    <xf numFmtId="177" fontId="49" fillId="10" borderId="29" xfId="1" applyNumberFormat="1" applyFont="1" applyFill="1" applyBorder="1" applyAlignment="1">
      <alignment horizontal="center" vertical="center"/>
    </xf>
    <xf numFmtId="177" fontId="49" fillId="10" borderId="73" xfId="1" applyNumberFormat="1" applyFont="1" applyFill="1" applyBorder="1" applyAlignment="1">
      <alignment horizontal="center" vertical="center"/>
    </xf>
    <xf numFmtId="0" fontId="3" fillId="0" borderId="46" xfId="1" applyBorder="1" applyAlignment="1">
      <alignment horizontal="center" vertical="center" textRotation="255"/>
    </xf>
    <xf numFmtId="0" fontId="3" fillId="0" borderId="56" xfId="1" applyBorder="1" applyAlignment="1">
      <alignment horizontal="center" vertical="center" textRotation="255"/>
    </xf>
    <xf numFmtId="177" fontId="49" fillId="7" borderId="29" xfId="1" applyNumberFormat="1" applyFont="1" applyFill="1" applyBorder="1" applyAlignment="1">
      <alignment horizontal="center" vertical="center"/>
    </xf>
    <xf numFmtId="177" fontId="49" fillId="7" borderId="73" xfId="1" applyNumberFormat="1" applyFont="1" applyFill="1" applyBorder="1" applyAlignment="1">
      <alignment horizontal="center" vertical="center"/>
    </xf>
    <xf numFmtId="49" fontId="3" fillId="0" borderId="7" xfId="1" applyNumberFormat="1" applyBorder="1" applyAlignment="1">
      <alignment horizontal="center" vertical="center"/>
    </xf>
    <xf numFmtId="14" fontId="3" fillId="7" borderId="7" xfId="1" applyNumberFormat="1" applyFill="1" applyBorder="1" applyAlignment="1">
      <alignment horizontal="center" vertical="center" shrinkToFit="1"/>
    </xf>
    <xf numFmtId="14" fontId="3" fillId="7" borderId="31" xfId="1" applyNumberFormat="1" applyFill="1" applyBorder="1" applyAlignment="1">
      <alignment horizontal="center" vertical="center" shrinkToFit="1"/>
    </xf>
    <xf numFmtId="0" fontId="3" fillId="0" borderId="57" xfId="1" applyBorder="1" applyAlignment="1">
      <alignment horizontal="center" vertical="center"/>
    </xf>
    <xf numFmtId="177" fontId="3" fillId="0" borderId="100" xfId="1" applyNumberFormat="1" applyBorder="1" applyAlignment="1">
      <alignment horizontal="left" vertical="center"/>
    </xf>
    <xf numFmtId="177" fontId="3" fillId="0" borderId="62" xfId="1" applyNumberFormat="1" applyBorder="1" applyAlignment="1">
      <alignment horizontal="left" vertical="center"/>
    </xf>
    <xf numFmtId="0" fontId="3" fillId="0" borderId="59" xfId="1" applyBorder="1" applyAlignment="1">
      <alignment horizontal="center" vertical="center"/>
    </xf>
    <xf numFmtId="0" fontId="3" fillId="0" borderId="63" xfId="1" applyBorder="1" applyAlignment="1">
      <alignment horizontal="center" vertical="center"/>
    </xf>
    <xf numFmtId="183" fontId="3" fillId="0" borderId="21" xfId="1" applyNumberFormat="1" applyFill="1" applyBorder="1" applyAlignment="1">
      <alignment horizontal="center" vertical="center"/>
    </xf>
    <xf numFmtId="0" fontId="3" fillId="12" borderId="28" xfId="1" applyFill="1" applyBorder="1" applyAlignment="1">
      <alignment horizontal="distributed" vertical="center"/>
    </xf>
    <xf numFmtId="0" fontId="3" fillId="12" borderId="8" xfId="1" applyFill="1" applyBorder="1" applyAlignment="1">
      <alignment horizontal="distributed" vertical="center"/>
    </xf>
    <xf numFmtId="49" fontId="79" fillId="0" borderId="7" xfId="1" applyNumberFormat="1" applyFont="1" applyBorder="1" applyAlignment="1">
      <alignment horizontal="center" vertical="center"/>
    </xf>
    <xf numFmtId="49" fontId="79" fillId="0" borderId="31" xfId="1" applyNumberFormat="1" applyFont="1" applyBorder="1" applyAlignment="1">
      <alignment horizontal="center" vertical="center"/>
    </xf>
    <xf numFmtId="0" fontId="3" fillId="13" borderId="99" xfId="1" applyFill="1" applyBorder="1" applyAlignment="1">
      <alignment horizontal="distributed" vertical="center"/>
    </xf>
    <xf numFmtId="0" fontId="3" fillId="13" borderId="62" xfId="1" applyFill="1" applyBorder="1" applyAlignment="1">
      <alignment horizontal="distributed" vertical="center"/>
    </xf>
    <xf numFmtId="49" fontId="79" fillId="0" borderId="100" xfId="1" applyNumberFormat="1" applyFont="1" applyBorder="1" applyAlignment="1">
      <alignment horizontal="center" vertical="center"/>
    </xf>
    <xf numFmtId="49" fontId="79" fillId="0" borderId="101" xfId="1" applyNumberFormat="1" applyFont="1" applyBorder="1" applyAlignment="1">
      <alignment horizontal="center" vertical="center"/>
    </xf>
    <xf numFmtId="0" fontId="3" fillId="0" borderId="29" xfId="1" applyBorder="1" applyAlignment="1">
      <alignment horizontal="center" vertical="center"/>
    </xf>
    <xf numFmtId="0" fontId="46" fillId="11" borderId="46" xfId="1" applyFont="1" applyFill="1" applyBorder="1" applyAlignment="1">
      <alignment horizontal="center" vertical="center" textRotation="255"/>
    </xf>
    <xf numFmtId="0" fontId="46" fillId="11" borderId="25" xfId="1" applyFont="1" applyFill="1" applyBorder="1" applyAlignment="1">
      <alignment horizontal="center" vertical="center" textRotation="255"/>
    </xf>
    <xf numFmtId="0" fontId="46" fillId="11" borderId="56" xfId="1" applyFont="1" applyFill="1" applyBorder="1" applyAlignment="1">
      <alignment horizontal="center" vertical="center" textRotation="255"/>
    </xf>
    <xf numFmtId="177" fontId="49" fillId="11" borderId="29" xfId="1" applyNumberFormat="1" applyFont="1" applyFill="1" applyBorder="1" applyAlignment="1">
      <alignment horizontal="center" vertical="center"/>
    </xf>
    <xf numFmtId="177" fontId="49" fillId="11" borderId="73" xfId="1" applyNumberFormat="1" applyFont="1" applyFill="1" applyBorder="1" applyAlignment="1">
      <alignment horizontal="center" vertical="center"/>
    </xf>
    <xf numFmtId="0" fontId="3" fillId="12" borderId="20" xfId="1" applyFill="1" applyBorder="1" applyAlignment="1">
      <alignment horizontal="distributed" vertical="center"/>
    </xf>
    <xf numFmtId="0" fontId="3" fillId="12" borderId="98" xfId="1" applyFill="1" applyBorder="1" applyAlignment="1">
      <alignment horizontal="distributed" vertical="center"/>
    </xf>
    <xf numFmtId="14" fontId="3" fillId="0" borderId="57" xfId="1" applyNumberFormat="1" applyFill="1" applyBorder="1" applyAlignment="1">
      <alignment horizontal="center" vertical="center" shrinkToFit="1"/>
    </xf>
    <xf numFmtId="14" fontId="3" fillId="0" borderId="100" xfId="1" applyNumberFormat="1" applyFill="1" applyBorder="1" applyAlignment="1">
      <alignment horizontal="center" vertical="center" shrinkToFit="1"/>
    </xf>
    <xf numFmtId="14" fontId="3" fillId="0" borderId="62" xfId="1" applyNumberFormat="1" applyFill="1" applyBorder="1" applyAlignment="1">
      <alignment horizontal="center" vertical="center" shrinkToFit="1"/>
    </xf>
    <xf numFmtId="0" fontId="3" fillId="9" borderId="57" xfId="1" applyNumberFormat="1" applyFill="1" applyBorder="1" applyAlignment="1">
      <alignment horizontal="center" vertical="center" shrinkToFit="1"/>
    </xf>
    <xf numFmtId="0" fontId="3" fillId="9" borderId="100" xfId="1" applyNumberFormat="1" applyFill="1" applyBorder="1" applyAlignment="1">
      <alignment horizontal="center" vertical="center" shrinkToFit="1"/>
    </xf>
    <xf numFmtId="0" fontId="3" fillId="9" borderId="101" xfId="1" applyNumberFormat="1" applyFill="1" applyBorder="1" applyAlignment="1">
      <alignment horizontal="center" vertical="center" shrinkToFit="1"/>
    </xf>
    <xf numFmtId="0" fontId="3" fillId="0" borderId="14" xfId="1" applyBorder="1" applyAlignment="1">
      <alignment horizontal="center" vertical="center"/>
    </xf>
    <xf numFmtId="0" fontId="3" fillId="0" borderId="15" xfId="1" applyBorder="1" applyAlignment="1">
      <alignment horizontal="center" vertical="center"/>
    </xf>
    <xf numFmtId="0" fontId="3" fillId="0" borderId="16" xfId="1" applyBorder="1" applyAlignment="1">
      <alignment horizontal="center" vertical="center"/>
    </xf>
    <xf numFmtId="0" fontId="3" fillId="4" borderId="15" xfId="1" applyFill="1" applyBorder="1" applyAlignment="1">
      <alignment horizontal="left" vertical="center" shrinkToFit="1"/>
    </xf>
    <xf numFmtId="0" fontId="3" fillId="0" borderId="9" xfId="1" applyBorder="1" applyAlignment="1">
      <alignment horizontal="center" vertical="center"/>
    </xf>
    <xf numFmtId="0" fontId="3" fillId="0" borderId="11" xfId="1" applyBorder="1" applyAlignment="1">
      <alignment horizontal="center" vertical="center"/>
    </xf>
    <xf numFmtId="0" fontId="3" fillId="7" borderId="86" xfId="1" applyFill="1" applyBorder="1" applyAlignment="1">
      <alignment horizontal="center" vertical="center"/>
    </xf>
    <xf numFmtId="0" fontId="3" fillId="7" borderId="87" xfId="1" applyFill="1" applyBorder="1" applyAlignment="1">
      <alignment horizontal="center" vertical="center"/>
    </xf>
    <xf numFmtId="0" fontId="3" fillId="7" borderId="112" xfId="1" applyFill="1" applyBorder="1" applyAlignment="1">
      <alignment horizontal="center" vertical="center"/>
    </xf>
    <xf numFmtId="0" fontId="3" fillId="7" borderId="111" xfId="1" applyFill="1" applyBorder="1" applyAlignment="1">
      <alignment horizontal="center" vertical="center"/>
    </xf>
    <xf numFmtId="0" fontId="3" fillId="0" borderId="111" xfId="1" applyBorder="1" applyAlignment="1">
      <alignment horizontal="center" vertical="center"/>
    </xf>
    <xf numFmtId="0" fontId="3" fillId="14" borderId="113" xfId="1" applyFill="1" applyBorder="1" applyAlignment="1">
      <alignment horizontal="center" vertical="center"/>
    </xf>
    <xf numFmtId="0" fontId="3" fillId="14" borderId="114" xfId="1" applyFill="1" applyBorder="1" applyAlignment="1">
      <alignment horizontal="center" vertical="center"/>
    </xf>
    <xf numFmtId="0" fontId="3" fillId="14" borderId="115" xfId="1" applyFill="1" applyBorder="1" applyAlignment="1">
      <alignment horizontal="center" vertical="center"/>
    </xf>
    <xf numFmtId="0" fontId="3" fillId="14" borderId="75" xfId="1" applyFill="1" applyBorder="1" applyAlignment="1">
      <alignment horizontal="center" vertical="center"/>
    </xf>
    <xf numFmtId="0" fontId="3" fillId="0" borderId="75" xfId="1" applyBorder="1" applyAlignment="1">
      <alignment horizontal="center" vertical="center"/>
    </xf>
    <xf numFmtId="0" fontId="3" fillId="0" borderId="116" xfId="1" applyBorder="1" applyAlignment="1">
      <alignment horizontal="center" vertical="center"/>
    </xf>
    <xf numFmtId="0" fontId="3" fillId="0" borderId="117" xfId="1" applyBorder="1" applyAlignment="1">
      <alignment horizontal="center" vertical="center"/>
    </xf>
    <xf numFmtId="0" fontId="3" fillId="7" borderId="119" xfId="1" applyFill="1" applyBorder="1" applyAlignment="1">
      <alignment horizontal="center" vertical="center"/>
    </xf>
    <xf numFmtId="0" fontId="3" fillId="7" borderId="120" xfId="1" applyFill="1" applyBorder="1" applyAlignment="1">
      <alignment horizontal="center" vertical="center"/>
    </xf>
    <xf numFmtId="0" fontId="3" fillId="7" borderId="121" xfId="1" applyFill="1" applyBorder="1" applyAlignment="1">
      <alignment horizontal="center" vertical="center"/>
    </xf>
    <xf numFmtId="0" fontId="3" fillId="7" borderId="118" xfId="1" applyFill="1" applyBorder="1" applyAlignment="1">
      <alignment horizontal="center" vertical="center"/>
    </xf>
    <xf numFmtId="0" fontId="3" fillId="0" borderId="79" xfId="1" applyBorder="1" applyAlignment="1">
      <alignment horizontal="center" vertical="center" wrapText="1"/>
    </xf>
    <xf numFmtId="0" fontId="3" fillId="0" borderId="79" xfId="1" applyBorder="1" applyAlignment="1">
      <alignment horizontal="center" vertical="center"/>
    </xf>
    <xf numFmtId="0" fontId="3" fillId="0" borderId="0" xfId="1" applyAlignment="1">
      <alignment horizontal="center" vertical="center"/>
    </xf>
    <xf numFmtId="0" fontId="3" fillId="4" borderId="0" xfId="1" applyFill="1" applyAlignment="1">
      <alignment horizontal="left" vertical="center"/>
    </xf>
    <xf numFmtId="0" fontId="3" fillId="0" borderId="29" xfId="1" applyBorder="1" applyAlignment="1">
      <alignment horizontal="center" vertical="center" textRotation="255" shrinkToFit="1"/>
    </xf>
    <xf numFmtId="0" fontId="3" fillId="15" borderId="6" xfId="1" applyFill="1" applyBorder="1" applyAlignment="1">
      <alignment horizontal="left" vertical="center" indent="1"/>
    </xf>
    <xf numFmtId="0" fontId="3" fillId="15" borderId="7" xfId="1" applyFill="1" applyBorder="1" applyAlignment="1">
      <alignment horizontal="left" vertical="center" indent="1"/>
    </xf>
    <xf numFmtId="0" fontId="3" fillId="15" borderId="8" xfId="1" applyFill="1" applyBorder="1" applyAlignment="1">
      <alignment horizontal="left" vertical="center" indent="1"/>
    </xf>
    <xf numFmtId="0" fontId="3" fillId="0" borderId="9" xfId="1" applyBorder="1" applyAlignment="1">
      <alignment horizontal="distributed" vertical="center" wrapText="1"/>
    </xf>
    <xf numFmtId="0" fontId="3" fillId="0" borderId="10" xfId="1" applyBorder="1" applyAlignment="1">
      <alignment horizontal="distributed" vertical="center" wrapText="1"/>
    </xf>
    <xf numFmtId="0" fontId="3" fillId="0" borderId="11" xfId="1" applyBorder="1" applyAlignment="1">
      <alignment horizontal="distributed" vertical="center" wrapText="1"/>
    </xf>
    <xf numFmtId="0" fontId="3" fillId="0" borderId="12" xfId="1" applyBorder="1" applyAlignment="1">
      <alignment horizontal="distributed" vertical="center" wrapText="1"/>
    </xf>
    <xf numFmtId="0" fontId="3" fillId="0" borderId="0" xfId="1" applyAlignment="1">
      <alignment horizontal="distributed" vertical="center" wrapText="1"/>
    </xf>
    <xf numFmtId="0" fontId="3" fillId="0" borderId="13" xfId="1" applyBorder="1" applyAlignment="1">
      <alignment horizontal="distributed" vertical="center" wrapText="1"/>
    </xf>
    <xf numFmtId="0" fontId="3" fillId="0" borderId="14" xfId="1" applyBorder="1" applyAlignment="1">
      <alignment horizontal="distributed" vertical="center" wrapText="1"/>
    </xf>
    <xf numFmtId="0" fontId="3" fillId="0" borderId="15" xfId="1" applyBorder="1" applyAlignment="1">
      <alignment horizontal="distributed" vertical="center" wrapText="1"/>
    </xf>
    <xf numFmtId="0" fontId="3" fillId="0" borderId="16" xfId="1" applyBorder="1" applyAlignment="1">
      <alignment horizontal="distributed" vertical="center" wrapText="1"/>
    </xf>
    <xf numFmtId="0" fontId="3" fillId="15" borderId="9" xfId="1" applyFill="1" applyBorder="1" applyAlignment="1">
      <alignment horizontal="center" vertical="center"/>
    </xf>
    <xf numFmtId="0" fontId="3" fillId="15" borderId="10" xfId="1" applyFill="1" applyBorder="1" applyAlignment="1">
      <alignment horizontal="center" vertical="center"/>
    </xf>
    <xf numFmtId="0" fontId="3" fillId="15" borderId="11" xfId="1" applyFill="1" applyBorder="1" applyAlignment="1">
      <alignment horizontal="center" vertical="center"/>
    </xf>
    <xf numFmtId="0" fontId="3" fillId="15" borderId="12" xfId="1" applyFill="1" applyBorder="1" applyAlignment="1">
      <alignment horizontal="center" vertical="center"/>
    </xf>
    <xf numFmtId="0" fontId="3" fillId="15" borderId="0" xfId="1" applyFill="1" applyAlignment="1">
      <alignment horizontal="center" vertical="center"/>
    </xf>
    <xf numFmtId="0" fontId="3" fillId="15" borderId="13" xfId="1" applyFill="1" applyBorder="1" applyAlignment="1">
      <alignment horizontal="center" vertical="center"/>
    </xf>
    <xf numFmtId="0" fontId="3" fillId="15" borderId="14" xfId="1" applyFill="1" applyBorder="1" applyAlignment="1">
      <alignment horizontal="center" vertical="center"/>
    </xf>
    <xf numFmtId="0" fontId="3" fillId="15" borderId="15" xfId="1" applyFill="1" applyBorder="1" applyAlignment="1">
      <alignment horizontal="center" vertical="center"/>
    </xf>
    <xf numFmtId="0" fontId="3" fillId="15" borderId="16" xfId="1" applyFill="1" applyBorder="1" applyAlignment="1">
      <alignment horizontal="center" vertical="center"/>
    </xf>
    <xf numFmtId="49" fontId="79" fillId="15" borderId="6" xfId="1" applyNumberFormat="1" applyFont="1" applyFill="1" applyBorder="1" applyAlignment="1">
      <alignment horizontal="left" vertical="center" indent="1"/>
    </xf>
    <xf numFmtId="49" fontId="79" fillId="15" borderId="7" xfId="1" applyNumberFormat="1" applyFont="1" applyFill="1" applyBorder="1" applyAlignment="1">
      <alignment horizontal="left" vertical="center" indent="1"/>
    </xf>
    <xf numFmtId="49" fontId="79" fillId="15" borderId="8" xfId="1" applyNumberFormat="1" applyFont="1" applyFill="1" applyBorder="1" applyAlignment="1">
      <alignment horizontal="left" vertical="center" indent="1"/>
    </xf>
    <xf numFmtId="0" fontId="3" fillId="0" borderId="6" xfId="1" applyBorder="1" applyAlignment="1">
      <alignment horizontal="distributed" vertical="center"/>
    </xf>
    <xf numFmtId="0" fontId="3" fillId="0" borderId="8" xfId="1" applyBorder="1" applyAlignment="1">
      <alignment horizontal="distributed" vertical="center"/>
    </xf>
    <xf numFmtId="0" fontId="3" fillId="0" borderId="10" xfId="1" applyBorder="1" applyAlignment="1">
      <alignment horizontal="center" vertical="center"/>
    </xf>
    <xf numFmtId="0" fontId="54" fillId="0" borderId="107" xfId="11" applyFont="1" applyBorder="1" applyAlignment="1">
      <alignment horizontal="center" vertical="center"/>
    </xf>
    <xf numFmtId="0" fontId="54" fillId="0" borderId="108" xfId="11" applyFont="1" applyBorder="1" applyAlignment="1">
      <alignment horizontal="center" vertical="center"/>
    </xf>
    <xf numFmtId="0" fontId="52" fillId="0" borderId="0" xfId="11" applyFont="1" applyAlignment="1">
      <alignment horizontal="center" vertical="center"/>
    </xf>
    <xf numFmtId="0" fontId="28" fillId="5" borderId="29" xfId="12" applyFont="1" applyFill="1" applyBorder="1">
      <alignment vertical="center"/>
    </xf>
    <xf numFmtId="0" fontId="28" fillId="5" borderId="6" xfId="12" applyFont="1" applyFill="1" applyBorder="1" applyAlignment="1">
      <alignment horizontal="center" vertical="center"/>
    </xf>
    <xf numFmtId="0" fontId="28" fillId="5" borderId="7" xfId="12" applyFont="1" applyFill="1" applyBorder="1" applyAlignment="1">
      <alignment horizontal="center" vertical="center"/>
    </xf>
    <xf numFmtId="0" fontId="28" fillId="5" borderId="8" xfId="12" applyFont="1" applyFill="1" applyBorder="1" applyAlignment="1">
      <alignment horizontal="center" vertical="center"/>
    </xf>
    <xf numFmtId="178" fontId="28" fillId="5" borderId="0" xfId="12" applyNumberFormat="1" applyFont="1" applyFill="1" applyAlignment="1">
      <alignment horizontal="center" vertical="center"/>
    </xf>
    <xf numFmtId="0" fontId="28" fillId="5" borderId="0" xfId="12" applyFont="1" applyFill="1" applyAlignment="1">
      <alignment horizontal="center" vertical="center"/>
    </xf>
    <xf numFmtId="0" fontId="28" fillId="0" borderId="0" xfId="12" applyFont="1" applyFill="1" applyAlignment="1">
      <alignment horizontal="left" vertical="top" wrapText="1" indent="1"/>
    </xf>
    <xf numFmtId="0" fontId="28" fillId="0" borderId="0" xfId="12" applyFont="1" applyFill="1" applyAlignment="1">
      <alignment horizontal="left" vertical="center" indent="1"/>
    </xf>
    <xf numFmtId="0" fontId="27" fillId="0" borderId="0" xfId="12" applyFont="1" applyAlignment="1">
      <alignment horizontal="center" vertical="center"/>
    </xf>
    <xf numFmtId="0" fontId="28" fillId="0" borderId="0" xfId="12" applyFont="1" applyAlignment="1">
      <alignment horizontal="center" vertical="center"/>
    </xf>
    <xf numFmtId="0" fontId="28" fillId="0" borderId="6" xfId="12" applyFont="1" applyBorder="1" applyAlignment="1">
      <alignment horizontal="center" vertical="center"/>
    </xf>
    <xf numFmtId="0" fontId="28" fillId="0" borderId="7" xfId="12" applyFont="1" applyBorder="1" applyAlignment="1">
      <alignment horizontal="center" vertical="center"/>
    </xf>
    <xf numFmtId="0" fontId="28" fillId="0" borderId="8" xfId="12" applyFont="1" applyBorder="1" applyAlignment="1">
      <alignment horizontal="center" vertical="center"/>
    </xf>
    <xf numFmtId="58" fontId="28" fillId="0" borderId="0" xfId="12" applyNumberFormat="1" applyFont="1" applyFill="1" applyAlignment="1">
      <alignment horizontal="left" vertical="center" indent="1"/>
    </xf>
    <xf numFmtId="178" fontId="28" fillId="0" borderId="0" xfId="12" applyNumberFormat="1" applyFont="1" applyFill="1" applyAlignment="1">
      <alignment horizontal="left" vertical="center" indent="1"/>
    </xf>
    <xf numFmtId="0" fontId="28" fillId="0" borderId="29" xfId="12" applyFont="1" applyBorder="1" applyAlignment="1">
      <alignment horizontal="center" vertical="center"/>
    </xf>
    <xf numFmtId="0" fontId="8" fillId="5" borderId="9" xfId="7" applyFont="1" applyFill="1" applyBorder="1" applyAlignment="1">
      <alignment horizontal="left" vertical="center"/>
    </xf>
    <xf numFmtId="0" fontId="8" fillId="5" borderId="10" xfId="7" applyFont="1" applyFill="1" applyBorder="1" applyAlignment="1">
      <alignment horizontal="left" vertical="center"/>
    </xf>
    <xf numFmtId="0" fontId="8" fillId="5" borderId="24" xfId="7" applyFont="1" applyFill="1" applyBorder="1" applyAlignment="1">
      <alignment horizontal="left" vertical="center"/>
    </xf>
    <xf numFmtId="0" fontId="8" fillId="5" borderId="14" xfId="7" applyFont="1" applyFill="1" applyBorder="1" applyAlignment="1">
      <alignment horizontal="left" vertical="center"/>
    </xf>
    <xf numFmtId="0" fontId="8" fillId="5" borderId="15" xfId="7" applyFont="1" applyFill="1" applyBorder="1" applyAlignment="1">
      <alignment horizontal="left" vertical="center"/>
    </xf>
    <xf numFmtId="0" fontId="8" fillId="5" borderId="27" xfId="7" applyFont="1" applyFill="1" applyBorder="1" applyAlignment="1">
      <alignment horizontal="left" vertical="center"/>
    </xf>
    <xf numFmtId="0" fontId="8" fillId="5" borderId="9" xfId="7" applyFont="1" applyFill="1" applyBorder="1" applyAlignment="1">
      <alignment horizontal="center" vertical="center"/>
    </xf>
    <xf numFmtId="0" fontId="8" fillId="5" borderId="10" xfId="7" applyFont="1" applyFill="1" applyBorder="1" applyAlignment="1">
      <alignment horizontal="center" vertical="center"/>
    </xf>
    <xf numFmtId="0" fontId="8" fillId="5" borderId="24" xfId="7" applyFont="1" applyFill="1" applyBorder="1" applyAlignment="1">
      <alignment horizontal="center" vertical="center"/>
    </xf>
    <xf numFmtId="0" fontId="8" fillId="5" borderId="32" xfId="7" applyFont="1" applyFill="1" applyBorder="1" applyAlignment="1">
      <alignment horizontal="center" vertical="center"/>
    </xf>
    <xf numFmtId="0" fontId="8" fillId="5" borderId="18" xfId="7" applyFont="1" applyFill="1" applyBorder="1" applyAlignment="1">
      <alignment horizontal="center" vertical="center"/>
    </xf>
    <xf numFmtId="0" fontId="8" fillId="5" borderId="19" xfId="7" applyFont="1" applyFill="1" applyBorder="1" applyAlignment="1">
      <alignment horizontal="center" vertical="center"/>
    </xf>
    <xf numFmtId="0" fontId="8" fillId="5" borderId="14" xfId="7" applyFont="1" applyFill="1" applyBorder="1" applyAlignment="1">
      <alignment horizontal="center" vertical="center"/>
    </xf>
    <xf numFmtId="0" fontId="8" fillId="5" borderId="15" xfId="7" applyFont="1" applyFill="1" applyBorder="1" applyAlignment="1">
      <alignment horizontal="center" vertical="center"/>
    </xf>
    <xf numFmtId="0" fontId="8" fillId="5" borderId="16" xfId="7" applyFont="1" applyFill="1" applyBorder="1" applyAlignment="1">
      <alignment horizontal="center" vertical="center"/>
    </xf>
    <xf numFmtId="0" fontId="8" fillId="5" borderId="9" xfId="7" applyFont="1" applyFill="1" applyBorder="1" applyAlignment="1">
      <alignment horizontal="center" vertical="center" shrinkToFit="1"/>
    </xf>
    <xf numFmtId="0" fontId="8" fillId="5" borderId="10" xfId="7" applyFont="1" applyFill="1" applyBorder="1" applyAlignment="1">
      <alignment horizontal="center" vertical="center" shrinkToFit="1"/>
    </xf>
    <xf numFmtId="0" fontId="8" fillId="5" borderId="11" xfId="7" applyFont="1" applyFill="1" applyBorder="1" applyAlignment="1">
      <alignment horizontal="center" vertical="center" shrinkToFit="1"/>
    </xf>
    <xf numFmtId="0" fontId="8" fillId="5" borderId="14" xfId="7" applyFont="1" applyFill="1" applyBorder="1" applyAlignment="1">
      <alignment horizontal="center" vertical="center" shrinkToFit="1"/>
    </xf>
    <xf numFmtId="0" fontId="8" fillId="5" borderId="15" xfId="7" applyFont="1" applyFill="1" applyBorder="1" applyAlignment="1">
      <alignment horizontal="center" vertical="center" shrinkToFit="1"/>
    </xf>
    <xf numFmtId="0" fontId="8" fillId="5" borderId="16" xfId="7" applyFont="1" applyFill="1" applyBorder="1" applyAlignment="1">
      <alignment horizontal="center" vertical="center" shrinkToFit="1"/>
    </xf>
    <xf numFmtId="0" fontId="8" fillId="5" borderId="9" xfId="7" applyFont="1" applyFill="1" applyBorder="1" applyAlignment="1">
      <alignment horizontal="left" vertical="center" shrinkToFit="1"/>
    </xf>
    <xf numFmtId="0" fontId="8" fillId="5" borderId="10" xfId="7" applyFont="1" applyFill="1" applyBorder="1" applyAlignment="1">
      <alignment horizontal="left" vertical="center" shrinkToFit="1"/>
    </xf>
    <xf numFmtId="0" fontId="8" fillId="5" borderId="24" xfId="7" applyFont="1" applyFill="1" applyBorder="1" applyAlignment="1">
      <alignment horizontal="left" vertical="center" shrinkToFit="1"/>
    </xf>
    <xf numFmtId="0" fontId="8" fillId="5" borderId="14" xfId="7" applyFont="1" applyFill="1" applyBorder="1" applyAlignment="1">
      <alignment horizontal="left" vertical="center" shrinkToFit="1"/>
    </xf>
    <xf numFmtId="0" fontId="8" fillId="5" borderId="15" xfId="7" applyFont="1" applyFill="1" applyBorder="1" applyAlignment="1">
      <alignment horizontal="left" vertical="center" shrinkToFit="1"/>
    </xf>
    <xf numFmtId="0" fontId="8" fillId="5" borderId="27" xfId="7" applyFont="1" applyFill="1" applyBorder="1" applyAlignment="1">
      <alignment horizontal="left" vertical="center" shrinkToFit="1"/>
    </xf>
    <xf numFmtId="0" fontId="8" fillId="5" borderId="30" xfId="7" applyFont="1" applyFill="1" applyBorder="1" applyAlignment="1">
      <alignment horizontal="center" vertical="center"/>
    </xf>
    <xf numFmtId="0" fontId="8" fillId="5" borderId="29" xfId="7" applyFont="1" applyFill="1" applyBorder="1" applyAlignment="1">
      <alignment horizontal="center" vertical="center"/>
    </xf>
    <xf numFmtId="0" fontId="8" fillId="5" borderId="97" xfId="7" applyFont="1" applyFill="1" applyBorder="1" applyAlignment="1">
      <alignment horizontal="center" vertical="center"/>
    </xf>
    <xf numFmtId="0" fontId="8" fillId="5" borderId="59" xfId="7" applyFont="1" applyFill="1" applyBorder="1" applyAlignment="1">
      <alignment horizontal="center" vertical="center"/>
    </xf>
    <xf numFmtId="0" fontId="8" fillId="5" borderId="29" xfId="7" applyFont="1" applyFill="1" applyBorder="1" applyAlignment="1">
      <alignment horizontal="left" vertical="center" shrinkToFit="1"/>
    </xf>
    <xf numFmtId="0" fontId="8" fillId="5" borderId="59" xfId="7" applyFont="1" applyFill="1" applyBorder="1" applyAlignment="1">
      <alignment horizontal="left" vertical="center" shrinkToFit="1"/>
    </xf>
    <xf numFmtId="0" fontId="8" fillId="5" borderId="32" xfId="7" applyFont="1" applyFill="1" applyBorder="1" applyAlignment="1">
      <alignment horizontal="center" vertical="center" shrinkToFit="1"/>
    </xf>
    <xf numFmtId="0" fontId="8" fillId="5" borderId="18" xfId="7" applyFont="1" applyFill="1" applyBorder="1" applyAlignment="1">
      <alignment horizontal="center" vertical="center" shrinkToFit="1"/>
    </xf>
    <xf numFmtId="0" fontId="8" fillId="5" borderId="33" xfId="7" applyFont="1" applyFill="1" applyBorder="1" applyAlignment="1">
      <alignment horizontal="center" vertical="center" shrinkToFit="1"/>
    </xf>
    <xf numFmtId="0" fontId="8" fillId="5" borderId="11" xfId="7" applyFont="1" applyFill="1" applyBorder="1" applyAlignment="1">
      <alignment horizontal="center" vertical="center"/>
    </xf>
    <xf numFmtId="0" fontId="8" fillId="5" borderId="11" xfId="7" applyFont="1" applyFill="1" applyBorder="1" applyAlignment="1">
      <alignment horizontal="left" vertical="center" shrinkToFit="1"/>
    </xf>
    <xf numFmtId="0" fontId="8" fillId="5" borderId="16" xfId="7" applyFont="1" applyFill="1" applyBorder="1" applyAlignment="1">
      <alignment horizontal="left" vertical="center" shrinkToFit="1"/>
    </xf>
    <xf numFmtId="0" fontId="8" fillId="5" borderId="29" xfId="7" quotePrefix="1" applyFont="1" applyFill="1" applyBorder="1" applyAlignment="1">
      <alignment horizontal="left" vertical="center" shrinkToFit="1"/>
    </xf>
    <xf numFmtId="0" fontId="8" fillId="5" borderId="12" xfId="7" applyFont="1" applyFill="1" applyBorder="1" applyAlignment="1">
      <alignment horizontal="center" vertical="center" shrinkToFit="1"/>
    </xf>
    <xf numFmtId="0" fontId="8" fillId="5" borderId="0" xfId="7" applyFont="1" applyFill="1" applyAlignment="1">
      <alignment horizontal="center" vertical="center" shrinkToFit="1"/>
    </xf>
    <xf numFmtId="0" fontId="8" fillId="5" borderId="13" xfId="7" applyFont="1" applyFill="1" applyBorder="1" applyAlignment="1">
      <alignment horizontal="center" vertical="center" shrinkToFit="1"/>
    </xf>
    <xf numFmtId="0" fontId="8" fillId="5" borderId="12" xfId="7" applyFont="1" applyFill="1" applyBorder="1" applyAlignment="1">
      <alignment horizontal="left" vertical="center" shrinkToFit="1"/>
    </xf>
    <xf numFmtId="0" fontId="8" fillId="5" borderId="0" xfId="7" applyFont="1" applyFill="1" applyAlignment="1">
      <alignment horizontal="left" vertical="center" shrinkToFit="1"/>
    </xf>
    <xf numFmtId="0" fontId="8" fillId="5" borderId="13" xfId="7" applyFont="1" applyFill="1" applyBorder="1" applyAlignment="1">
      <alignment horizontal="left" vertical="center" shrinkToFit="1"/>
    </xf>
    <xf numFmtId="0" fontId="8" fillId="5" borderId="27" xfId="7" applyFont="1" applyFill="1" applyBorder="1" applyAlignment="1">
      <alignment horizontal="center" vertical="center"/>
    </xf>
    <xf numFmtId="14" fontId="8" fillId="5" borderId="29" xfId="7" applyNumberFormat="1" applyFont="1" applyFill="1" applyBorder="1" applyAlignment="1">
      <alignment horizontal="left" vertical="center" shrinkToFit="1"/>
    </xf>
    <xf numFmtId="0" fontId="8" fillId="0" borderId="30" xfId="7" applyFont="1" applyBorder="1" applyAlignment="1">
      <alignment horizontal="center" vertical="center"/>
    </xf>
    <xf numFmtId="0" fontId="8" fillId="0" borderId="29" xfId="7" applyFont="1" applyBorder="1" applyAlignment="1">
      <alignment horizontal="center" vertical="center"/>
    </xf>
    <xf numFmtId="0" fontId="8" fillId="0" borderId="9" xfId="7" applyFont="1" applyBorder="1" applyAlignment="1">
      <alignment horizontal="center" vertical="center"/>
    </xf>
    <xf numFmtId="0" fontId="8" fillId="0" borderId="10" xfId="7" applyFont="1" applyBorder="1" applyAlignment="1">
      <alignment horizontal="center" vertical="center"/>
    </xf>
    <xf numFmtId="0" fontId="8" fillId="0" borderId="11" xfId="7" applyFont="1" applyBorder="1" applyAlignment="1">
      <alignment horizontal="center" vertical="center"/>
    </xf>
    <xf numFmtId="0" fontId="8" fillId="0" borderId="9" xfId="7" applyFont="1" applyBorder="1" applyAlignment="1">
      <alignment horizontal="center" vertical="center" wrapText="1"/>
    </xf>
    <xf numFmtId="0" fontId="8" fillId="0" borderId="10" xfId="7" applyFont="1" applyBorder="1" applyAlignment="1">
      <alignment horizontal="center" vertical="center" wrapText="1"/>
    </xf>
    <xf numFmtId="0" fontId="8" fillId="0" borderId="11" xfId="7" applyFont="1" applyBorder="1" applyAlignment="1">
      <alignment horizontal="center" vertical="center" wrapText="1"/>
    </xf>
    <xf numFmtId="0" fontId="8" fillId="0" borderId="14" xfId="7" applyFont="1" applyBorder="1" applyAlignment="1">
      <alignment horizontal="center" vertical="center" wrapText="1"/>
    </xf>
    <xf numFmtId="0" fontId="8" fillId="0" borderId="15" xfId="7" applyFont="1" applyBorder="1" applyAlignment="1">
      <alignment horizontal="center" vertical="center" wrapText="1"/>
    </xf>
    <xf numFmtId="0" fontId="8" fillId="0" borderId="16" xfId="7" applyFont="1" applyBorder="1" applyAlignment="1">
      <alignment horizontal="center" vertical="center" wrapText="1"/>
    </xf>
    <xf numFmtId="0" fontId="8" fillId="0" borderId="73" xfId="7" applyFont="1" applyBorder="1" applyAlignment="1">
      <alignment horizontal="center" vertical="center"/>
    </xf>
    <xf numFmtId="0" fontId="8" fillId="0" borderId="14" xfId="7" applyFont="1" applyBorder="1" applyAlignment="1">
      <alignment horizontal="center" vertical="center"/>
    </xf>
    <xf numFmtId="0" fontId="8" fillId="0" borderId="15" xfId="7" applyFont="1" applyBorder="1" applyAlignment="1">
      <alignment horizontal="center" vertical="center"/>
    </xf>
    <xf numFmtId="0" fontId="8" fillId="0" borderId="16" xfId="7" applyFont="1" applyBorder="1" applyAlignment="1">
      <alignment horizontal="center" vertical="center"/>
    </xf>
    <xf numFmtId="0" fontId="8" fillId="0" borderId="10" xfId="7" applyFont="1" applyBorder="1" applyAlignment="1">
      <alignment horizontal="center" vertical="center" shrinkToFit="1"/>
    </xf>
    <xf numFmtId="0" fontId="8" fillId="0" borderId="15" xfId="7" applyFont="1" applyBorder="1" applyAlignment="1">
      <alignment horizontal="center" vertical="center" shrinkToFit="1"/>
    </xf>
    <xf numFmtId="0" fontId="8" fillId="0" borderId="15" xfId="7" applyFont="1" applyBorder="1" applyAlignment="1">
      <alignment horizontal="distributed" vertical="justify"/>
    </xf>
    <xf numFmtId="0" fontId="8" fillId="0" borderId="15" xfId="7" applyFont="1" applyBorder="1" applyAlignment="1">
      <alignment horizontal="distributed" vertical="center"/>
    </xf>
    <xf numFmtId="0" fontId="8" fillId="0" borderId="10" xfId="7" applyFont="1" applyFill="1" applyBorder="1" applyAlignment="1">
      <alignment horizontal="center" vertical="center" shrinkToFit="1"/>
    </xf>
    <xf numFmtId="0" fontId="8" fillId="0" borderId="15" xfId="7" applyFont="1" applyFill="1" applyBorder="1" applyAlignment="1">
      <alignment horizontal="center" vertical="center" shrinkToFit="1"/>
    </xf>
    <xf numFmtId="0" fontId="10" fillId="0" borderId="29" xfId="7" applyFont="1" applyBorder="1" applyAlignment="1">
      <alignment horizontal="center" vertical="center"/>
    </xf>
    <xf numFmtId="0" fontId="66" fillId="0" borderId="0" xfId="7" applyFont="1" applyAlignment="1">
      <alignment horizontal="center" vertical="center"/>
    </xf>
    <xf numFmtId="0" fontId="8" fillId="0" borderId="0" xfId="7" applyFont="1" applyFill="1" applyAlignment="1">
      <alignment horizontal="left" vertical="center" wrapText="1"/>
    </xf>
    <xf numFmtId="0" fontId="8" fillId="0" borderId="15" xfId="7" applyFont="1" applyFill="1" applyBorder="1" applyAlignment="1">
      <alignment horizontal="left" vertical="center" wrapText="1"/>
    </xf>
    <xf numFmtId="0" fontId="8" fillId="0" borderId="0" xfId="7" applyFont="1" applyFill="1" applyAlignment="1">
      <alignment horizontal="center" vertical="center"/>
    </xf>
    <xf numFmtId="0" fontId="8" fillId="0" borderId="15" xfId="7" applyFont="1" applyFill="1" applyBorder="1" applyAlignment="1">
      <alignment horizontal="center" vertical="center"/>
    </xf>
    <xf numFmtId="0" fontId="58" fillId="5" borderId="29" xfId="11" applyFont="1" applyFill="1" applyBorder="1" applyAlignment="1">
      <alignment horizontal="center" vertical="center"/>
    </xf>
    <xf numFmtId="0" fontId="58" fillId="5" borderId="9" xfId="11" applyFont="1" applyFill="1" applyBorder="1" applyAlignment="1">
      <alignment horizontal="center" vertical="center"/>
    </xf>
    <xf numFmtId="0" fontId="58" fillId="5" borderId="10" xfId="11" applyFont="1" applyFill="1" applyBorder="1" applyAlignment="1">
      <alignment horizontal="center" vertical="center"/>
    </xf>
    <xf numFmtId="0" fontId="58" fillId="5" borderId="11" xfId="11" applyFont="1" applyFill="1" applyBorder="1" applyAlignment="1">
      <alignment horizontal="center" vertical="center"/>
    </xf>
    <xf numFmtId="0" fontId="58" fillId="5" borderId="80" xfId="11" applyFont="1" applyFill="1" applyBorder="1" applyAlignment="1">
      <alignment horizontal="center" vertical="center"/>
    </xf>
    <xf numFmtId="0" fontId="58" fillId="5" borderId="81" xfId="11" applyFont="1" applyFill="1" applyBorder="1" applyAlignment="1">
      <alignment horizontal="center" vertical="center"/>
    </xf>
    <xf numFmtId="0" fontId="58" fillId="5" borderId="82" xfId="11" applyFont="1" applyFill="1" applyBorder="1" applyAlignment="1">
      <alignment horizontal="center" vertical="center"/>
    </xf>
    <xf numFmtId="0" fontId="58" fillId="5" borderId="83" xfId="11" applyFont="1" applyFill="1" applyBorder="1" applyAlignment="1">
      <alignment horizontal="center" vertical="center"/>
    </xf>
    <xf numFmtId="0" fontId="58" fillId="5" borderId="84" xfId="11" applyFont="1" applyFill="1" applyBorder="1" applyAlignment="1">
      <alignment horizontal="center" vertical="center"/>
    </xf>
    <xf numFmtId="0" fontId="58" fillId="5" borderId="85" xfId="11" applyFont="1" applyFill="1" applyBorder="1" applyAlignment="1">
      <alignment horizontal="center" vertical="center"/>
    </xf>
    <xf numFmtId="0" fontId="57" fillId="0" borderId="0" xfId="11" applyFont="1" applyAlignment="1">
      <alignment horizontal="center" vertical="center"/>
    </xf>
    <xf numFmtId="0" fontId="60" fillId="0" borderId="0" xfId="11" applyFont="1" applyAlignment="1">
      <alignment horizontal="center" vertical="center"/>
    </xf>
    <xf numFmtId="0" fontId="58" fillId="0" borderId="6" xfId="11" applyFont="1" applyFill="1" applyBorder="1" applyAlignment="1">
      <alignment horizontal="center" vertical="center" shrinkToFit="1"/>
    </xf>
    <xf numFmtId="0" fontId="58" fillId="0" borderId="7" xfId="11" applyFont="1" applyFill="1" applyBorder="1" applyAlignment="1">
      <alignment horizontal="center" vertical="center" shrinkToFit="1"/>
    </xf>
    <xf numFmtId="0" fontId="58" fillId="0" borderId="29" xfId="11" applyFont="1" applyFill="1" applyBorder="1" applyAlignment="1">
      <alignment horizontal="center" vertical="center"/>
    </xf>
    <xf numFmtId="0" fontId="58" fillId="0" borderId="6" xfId="11" applyFont="1" applyBorder="1" applyAlignment="1">
      <alignment horizontal="distributed" vertical="center" indent="2"/>
    </xf>
    <xf numFmtId="0" fontId="58" fillId="0" borderId="7" xfId="11" applyFont="1" applyBorder="1" applyAlignment="1">
      <alignment horizontal="distributed" vertical="center" indent="2"/>
    </xf>
    <xf numFmtId="0" fontId="58" fillId="0" borderId="8" xfId="11" applyFont="1" applyBorder="1" applyAlignment="1">
      <alignment horizontal="distributed" vertical="center" indent="2"/>
    </xf>
    <xf numFmtId="0" fontId="3" fillId="0" borderId="0" xfId="1">
      <alignment vertical="center"/>
    </xf>
    <xf numFmtId="0" fontId="3" fillId="5" borderId="9" xfId="1" applyFill="1" applyBorder="1" applyAlignment="1">
      <alignment horizontal="left" vertical="top" wrapText="1"/>
    </xf>
    <xf numFmtId="0" fontId="3" fillId="5" borderId="10" xfId="1" applyFill="1" applyBorder="1" applyAlignment="1">
      <alignment horizontal="left" vertical="top" wrapText="1"/>
    </xf>
    <xf numFmtId="0" fontId="3" fillId="5" borderId="11" xfId="1" applyFill="1" applyBorder="1" applyAlignment="1">
      <alignment horizontal="left" vertical="top" wrapText="1"/>
    </xf>
    <xf numFmtId="0" fontId="3" fillId="5" borderId="12" xfId="1" applyFill="1" applyBorder="1" applyAlignment="1">
      <alignment horizontal="left" vertical="top" wrapText="1"/>
    </xf>
    <xf numFmtId="0" fontId="3" fillId="5" borderId="0" xfId="1" applyFill="1" applyAlignment="1">
      <alignment horizontal="left" vertical="top" wrapText="1"/>
    </xf>
    <xf numFmtId="0" fontId="3" fillId="5" borderId="13" xfId="1" applyFill="1" applyBorder="1" applyAlignment="1">
      <alignment horizontal="left" vertical="top" wrapText="1"/>
    </xf>
    <xf numFmtId="0" fontId="3" fillId="5" borderId="12" xfId="1" applyFill="1" applyBorder="1" applyAlignment="1">
      <alignment horizontal="left" vertical="top"/>
    </xf>
    <xf numFmtId="0" fontId="3" fillId="5" borderId="0" xfId="1" applyFill="1" applyAlignment="1">
      <alignment horizontal="left" vertical="top"/>
    </xf>
    <xf numFmtId="0" fontId="3" fillId="5" borderId="13" xfId="1" applyFill="1" applyBorder="1" applyAlignment="1">
      <alignment horizontal="left" vertical="top"/>
    </xf>
    <xf numFmtId="0" fontId="3" fillId="5" borderId="14" xfId="1" applyFill="1" applyBorder="1" applyAlignment="1">
      <alignment horizontal="left" vertical="top"/>
    </xf>
    <xf numFmtId="0" fontId="3" fillId="5" borderId="15" xfId="1" applyFill="1" applyBorder="1" applyAlignment="1">
      <alignment horizontal="left" vertical="top"/>
    </xf>
    <xf numFmtId="0" fontId="3" fillId="5" borderId="16" xfId="1" applyFill="1" applyBorder="1" applyAlignment="1">
      <alignment horizontal="left" vertical="top"/>
    </xf>
    <xf numFmtId="0" fontId="3" fillId="0" borderId="12" xfId="1" applyBorder="1" applyAlignment="1">
      <alignment horizontal="center" vertical="center"/>
    </xf>
    <xf numFmtId="0" fontId="3" fillId="0" borderId="12" xfId="1" applyBorder="1" applyAlignment="1">
      <alignment horizontal="left" vertical="center"/>
    </xf>
    <xf numFmtId="0" fontId="3" fillId="0" borderId="0" xfId="1" applyAlignment="1">
      <alignment horizontal="left" vertical="center"/>
    </xf>
    <xf numFmtId="0" fontId="3" fillId="5" borderId="0" xfId="1" applyFill="1" applyAlignment="1">
      <alignment horizontal="left" vertical="center"/>
    </xf>
    <xf numFmtId="0" fontId="3" fillId="5" borderId="14" xfId="1" applyFill="1" applyBorder="1" applyAlignment="1">
      <alignment horizontal="center" vertical="center"/>
    </xf>
    <xf numFmtId="0" fontId="3" fillId="5" borderId="15" xfId="1" applyFill="1" applyBorder="1" applyAlignment="1">
      <alignment horizontal="center" vertical="center"/>
    </xf>
    <xf numFmtId="0" fontId="3" fillId="5" borderId="10" xfId="1" applyFill="1" applyBorder="1" applyAlignment="1">
      <alignment horizontal="left" vertical="top"/>
    </xf>
    <xf numFmtId="0" fontId="3" fillId="5" borderId="11" xfId="1" applyFill="1" applyBorder="1" applyAlignment="1">
      <alignment horizontal="left" vertical="top"/>
    </xf>
    <xf numFmtId="0" fontId="3" fillId="5" borderId="12" xfId="1" applyFill="1" applyBorder="1" applyAlignment="1">
      <alignment horizontal="left" vertical="center"/>
    </xf>
    <xf numFmtId="0" fontId="3" fillId="5" borderId="13" xfId="1" applyFill="1" applyBorder="1" applyAlignment="1">
      <alignment horizontal="left" vertical="center"/>
    </xf>
    <xf numFmtId="0" fontId="3" fillId="0" borderId="6" xfId="1" applyFill="1" applyBorder="1" applyAlignment="1">
      <alignment horizontal="left" vertical="center" indent="1"/>
    </xf>
    <xf numFmtId="0" fontId="3" fillId="0" borderId="7" xfId="1" applyFill="1" applyBorder="1" applyAlignment="1">
      <alignment horizontal="left" vertical="center" indent="1"/>
    </xf>
    <xf numFmtId="0" fontId="3" fillId="0" borderId="7" xfId="1" applyFill="1" applyBorder="1" applyAlignment="1">
      <alignment horizontal="center" vertical="center"/>
    </xf>
    <xf numFmtId="0" fontId="3" fillId="0" borderId="6" xfId="1" applyFill="1" applyBorder="1" applyAlignment="1">
      <alignment horizontal="left" vertical="center"/>
    </xf>
    <xf numFmtId="0" fontId="3" fillId="0" borderId="7" xfId="1" applyFill="1" applyBorder="1" applyAlignment="1">
      <alignment horizontal="left" vertical="center"/>
    </xf>
    <xf numFmtId="0" fontId="3" fillId="0" borderId="8" xfId="1" applyFill="1" applyBorder="1" applyAlignment="1">
      <alignment horizontal="left" vertical="center"/>
    </xf>
    <xf numFmtId="0" fontId="3" fillId="5" borderId="6" xfId="1" applyFill="1" applyBorder="1" applyAlignment="1">
      <alignment horizontal="left" vertical="center"/>
    </xf>
    <xf numFmtId="0" fontId="3" fillId="5" borderId="7" xfId="1" applyFill="1" applyBorder="1" applyAlignment="1">
      <alignment horizontal="left" vertical="center"/>
    </xf>
    <xf numFmtId="0" fontId="3" fillId="5" borderId="8" xfId="1" applyFill="1" applyBorder="1" applyAlignment="1">
      <alignment horizontal="left" vertical="center"/>
    </xf>
    <xf numFmtId="0" fontId="3" fillId="0" borderId="13" xfId="1" applyBorder="1" applyAlignment="1">
      <alignment horizontal="left" vertical="center"/>
    </xf>
    <xf numFmtId="0" fontId="3" fillId="0" borderId="12" xfId="1" applyBorder="1">
      <alignment vertical="center"/>
    </xf>
    <xf numFmtId="0" fontId="3" fillId="0" borderId="0" xfId="1" applyFill="1" applyAlignment="1">
      <alignment horizontal="center" vertical="center"/>
    </xf>
    <xf numFmtId="0" fontId="7" fillId="0" borderId="7" xfId="1" applyFont="1" applyBorder="1" applyAlignment="1">
      <alignment horizontal="center" vertical="center"/>
    </xf>
    <xf numFmtId="176" fontId="8" fillId="5" borderId="7" xfId="1" applyNumberFormat="1" applyFont="1" applyFill="1" applyBorder="1">
      <alignment vertical="center"/>
    </xf>
    <xf numFmtId="176" fontId="8" fillId="0" borderId="7" xfId="1" applyNumberFormat="1" applyFont="1" applyFill="1" applyBorder="1">
      <alignment vertical="center"/>
    </xf>
    <xf numFmtId="0" fontId="3" fillId="0" borderId="0" xfId="1" applyAlignment="1">
      <alignment horizontal="right" vertical="center"/>
    </xf>
    <xf numFmtId="0" fontId="6" fillId="5" borderId="0" xfId="1" applyFont="1" applyFill="1" applyAlignment="1">
      <alignment horizontal="center" vertical="center"/>
    </xf>
    <xf numFmtId="0" fontId="3" fillId="0" borderId="7" xfId="1" applyFill="1" applyBorder="1">
      <alignment vertical="center"/>
    </xf>
    <xf numFmtId="0" fontId="3" fillId="0" borderId="0" xfId="1" applyFill="1" applyAlignment="1">
      <alignment horizontal="left" vertical="center"/>
    </xf>
    <xf numFmtId="0" fontId="47" fillId="0" borderId="29" xfId="1" applyFont="1" applyBorder="1" applyAlignment="1">
      <alignment horizontal="center" vertical="center"/>
    </xf>
    <xf numFmtId="38" fontId="3" fillId="0" borderId="0" xfId="23" applyFont="1" applyAlignment="1">
      <alignment horizontal="center" vertical="center"/>
    </xf>
    <xf numFmtId="58" fontId="3" fillId="5" borderId="2" xfId="1" applyNumberFormat="1" applyFill="1" applyBorder="1" applyAlignment="1">
      <alignment horizontal="center" vertical="center"/>
    </xf>
    <xf numFmtId="0" fontId="71" fillId="5" borderId="0" xfId="11" applyFont="1" applyFill="1" applyAlignment="1">
      <alignment horizontal="center" vertical="center"/>
    </xf>
    <xf numFmtId="0" fontId="71" fillId="0" borderId="0" xfId="11" applyFont="1" applyAlignment="1">
      <alignment horizontal="center" vertical="center"/>
    </xf>
    <xf numFmtId="0" fontId="71" fillId="0" borderId="0" xfId="11" applyFont="1" applyFill="1" applyAlignment="1">
      <alignment horizontal="center" vertical="center"/>
    </xf>
    <xf numFmtId="0" fontId="71" fillId="0" borderId="0" xfId="11" applyFont="1" applyFill="1" applyAlignment="1">
      <alignment horizontal="center" vertical="center" shrinkToFit="1"/>
    </xf>
    <xf numFmtId="0" fontId="71" fillId="0" borderId="29" xfId="11" applyFont="1" applyBorder="1" applyAlignment="1">
      <alignment horizontal="center" vertical="center"/>
    </xf>
    <xf numFmtId="0" fontId="85" fillId="0" borderId="29" xfId="11" applyFont="1" applyBorder="1" applyAlignment="1">
      <alignment horizontal="center" vertical="center"/>
    </xf>
    <xf numFmtId="0" fontId="71" fillId="0" borderId="12" xfId="11" applyFont="1" applyBorder="1" applyAlignment="1">
      <alignment horizontal="center" vertical="center"/>
    </xf>
    <xf numFmtId="0" fontId="71" fillId="0" borderId="0" xfId="11" applyFont="1" applyFill="1" applyAlignment="1">
      <alignment horizontal="left" vertical="center" indent="1"/>
    </xf>
    <xf numFmtId="58" fontId="71" fillId="0" borderId="0" xfId="11" applyNumberFormat="1" applyFont="1" applyFill="1" applyAlignment="1">
      <alignment horizontal="left" vertical="center" indent="1"/>
    </xf>
    <xf numFmtId="0" fontId="42" fillId="0" borderId="29" xfId="9" applyFont="1" applyBorder="1" applyAlignment="1">
      <alignment horizontal="center" vertical="center"/>
    </xf>
    <xf numFmtId="0" fontId="42" fillId="3" borderId="7" xfId="9" applyFont="1" applyFill="1" applyBorder="1" applyAlignment="1">
      <alignment horizontal="center" vertical="center"/>
    </xf>
    <xf numFmtId="0" fontId="42" fillId="3" borderId="8" xfId="9" applyFont="1" applyFill="1" applyBorder="1" applyAlignment="1">
      <alignment horizontal="center" vertical="center"/>
    </xf>
    <xf numFmtId="0" fontId="42" fillId="3" borderId="6" xfId="9" applyFont="1" applyFill="1" applyBorder="1" applyAlignment="1">
      <alignment horizontal="center" vertical="center"/>
    </xf>
    <xf numFmtId="0" fontId="44" fillId="0" borderId="0" xfId="9" applyFont="1" applyAlignment="1">
      <alignment horizontal="center" vertical="center"/>
    </xf>
    <xf numFmtId="0" fontId="42" fillId="0" borderId="15" xfId="9" applyFont="1" applyFill="1" applyBorder="1" applyAlignment="1">
      <alignment horizontal="left" vertical="center" indent="1" shrinkToFit="1"/>
    </xf>
    <xf numFmtId="0" fontId="42" fillId="0" borderId="7" xfId="9" applyFont="1" applyFill="1" applyBorder="1" applyAlignment="1">
      <alignment horizontal="left" vertical="center" indent="1" shrinkToFit="1"/>
    </xf>
    <xf numFmtId="0" fontId="45" fillId="5" borderId="0" xfId="9" applyFont="1" applyFill="1" applyAlignment="1">
      <alignment horizontal="center" vertical="center"/>
    </xf>
    <xf numFmtId="0" fontId="9" fillId="5" borderId="32" xfId="1" applyFont="1" applyFill="1" applyBorder="1" applyAlignment="1">
      <alignment horizontal="center" vertical="center"/>
    </xf>
    <xf numFmtId="0" fontId="9" fillId="5" borderId="18" xfId="1" applyFont="1" applyFill="1" applyBorder="1" applyAlignment="1">
      <alignment horizontal="center" vertical="center"/>
    </xf>
    <xf numFmtId="0" fontId="9" fillId="5" borderId="33" xfId="1" applyFont="1" applyFill="1" applyBorder="1" applyAlignment="1">
      <alignment horizontal="center" vertical="center"/>
    </xf>
    <xf numFmtId="0" fontId="9" fillId="0" borderId="32" xfId="1" applyFont="1" applyBorder="1" applyAlignment="1">
      <alignment horizontal="left" vertical="center"/>
    </xf>
    <xf numFmtId="0" fontId="9" fillId="0" borderId="18" xfId="1" applyFont="1" applyBorder="1" applyAlignment="1">
      <alignment horizontal="left" vertical="center"/>
    </xf>
    <xf numFmtId="0" fontId="9" fillId="0" borderId="19" xfId="1" applyFont="1" applyBorder="1" applyAlignment="1">
      <alignment horizontal="left" vertical="center"/>
    </xf>
    <xf numFmtId="0" fontId="9" fillId="0" borderId="12" xfId="1" applyFont="1" applyBorder="1" applyAlignment="1">
      <alignment horizontal="left" vertical="center"/>
    </xf>
    <xf numFmtId="0" fontId="9" fillId="0" borderId="0" xfId="1" applyFont="1" applyAlignment="1">
      <alignment horizontal="left" vertical="center"/>
    </xf>
    <xf numFmtId="0" fontId="9" fillId="0" borderId="5" xfId="1" applyFont="1" applyBorder="1" applyAlignment="1">
      <alignment horizontal="left" vertical="center"/>
    </xf>
    <xf numFmtId="0" fontId="9" fillId="5" borderId="17" xfId="1" applyFont="1" applyFill="1" applyBorder="1" applyAlignment="1">
      <alignment horizontal="center" vertical="center"/>
    </xf>
    <xf numFmtId="0" fontId="9" fillId="5" borderId="12" xfId="1" applyFont="1" applyFill="1" applyBorder="1" applyAlignment="1">
      <alignment horizontal="center" vertical="center"/>
    </xf>
    <xf numFmtId="0" fontId="9" fillId="5" borderId="0" xfId="1" applyFont="1" applyFill="1" applyAlignment="1">
      <alignment horizontal="center" vertical="center"/>
    </xf>
    <xf numFmtId="0" fontId="9" fillId="5" borderId="13" xfId="1" applyFont="1" applyFill="1" applyBorder="1" applyAlignment="1">
      <alignment horizontal="center" vertical="center"/>
    </xf>
    <xf numFmtId="0" fontId="9" fillId="5" borderId="4" xfId="1" applyFont="1" applyFill="1" applyBorder="1" applyAlignment="1">
      <alignment horizontal="center" vertical="center"/>
    </xf>
    <xf numFmtId="0" fontId="9" fillId="0" borderId="9" xfId="1" applyFont="1" applyBorder="1" applyAlignment="1">
      <alignment horizontal="left" vertical="center"/>
    </xf>
    <xf numFmtId="0" fontId="9" fillId="0" borderId="10" xfId="1" applyFont="1" applyBorder="1" applyAlignment="1">
      <alignment horizontal="left" vertical="center"/>
    </xf>
    <xf numFmtId="0" fontId="9" fillId="0" borderId="24" xfId="1" applyFont="1" applyBorder="1" applyAlignment="1">
      <alignment horizontal="left" vertical="center"/>
    </xf>
    <xf numFmtId="0" fontId="9" fillId="5" borderId="9" xfId="1" applyFont="1" applyFill="1" applyBorder="1" applyAlignment="1">
      <alignment horizontal="center" vertical="center"/>
    </xf>
    <xf numFmtId="0" fontId="9" fillId="5" borderId="10" xfId="1" applyFont="1" applyFill="1" applyBorder="1" applyAlignment="1">
      <alignment horizontal="center" vertical="center"/>
    </xf>
    <xf numFmtId="0" fontId="9" fillId="5" borderId="11" xfId="1" applyFont="1" applyFill="1" applyBorder="1" applyAlignment="1">
      <alignment horizontal="center" vertical="center"/>
    </xf>
    <xf numFmtId="0" fontId="17" fillId="0" borderId="9" xfId="1" applyFont="1" applyBorder="1" applyAlignment="1">
      <alignment horizontal="center" vertical="center" shrinkToFit="1"/>
    </xf>
    <xf numFmtId="0" fontId="17" fillId="0" borderId="10" xfId="1" applyFont="1" applyBorder="1" applyAlignment="1">
      <alignment horizontal="center" vertical="center" shrinkToFit="1"/>
    </xf>
    <xf numFmtId="0" fontId="17" fillId="0" borderId="11" xfId="1" applyFont="1" applyBorder="1" applyAlignment="1">
      <alignment horizontal="center" vertical="center" shrinkToFit="1"/>
    </xf>
    <xf numFmtId="0" fontId="17" fillId="0" borderId="9" xfId="1" applyFont="1" applyBorder="1" applyAlignment="1">
      <alignment horizontal="distributed" vertical="center" wrapText="1"/>
    </xf>
    <xf numFmtId="0" fontId="17" fillId="0" borderId="10" xfId="1" applyFont="1" applyBorder="1" applyAlignment="1">
      <alignment horizontal="distributed" vertical="center" wrapText="1"/>
    </xf>
    <xf numFmtId="0" fontId="17" fillId="0" borderId="11" xfId="1" applyFont="1" applyBorder="1" applyAlignment="1">
      <alignment horizontal="distributed" vertical="center" wrapText="1"/>
    </xf>
    <xf numFmtId="0" fontId="17" fillId="0" borderId="12" xfId="1" applyFont="1" applyBorder="1" applyAlignment="1">
      <alignment horizontal="distributed" vertical="center" wrapText="1"/>
    </xf>
    <xf numFmtId="0" fontId="17" fillId="0" borderId="0" xfId="1" applyFont="1" applyAlignment="1">
      <alignment horizontal="distributed" vertical="center" wrapText="1"/>
    </xf>
    <xf numFmtId="0" fontId="17" fillId="0" borderId="13" xfId="1" applyFont="1" applyBorder="1" applyAlignment="1">
      <alignment horizontal="distributed" vertical="center" wrapText="1"/>
    </xf>
    <xf numFmtId="0" fontId="17" fillId="0" borderId="9" xfId="1" applyFont="1" applyBorder="1" applyAlignment="1">
      <alignment horizontal="distributed" vertical="center" shrinkToFit="1"/>
    </xf>
    <xf numFmtId="0" fontId="17" fillId="0" borderId="10" xfId="1" applyFont="1" applyBorder="1" applyAlignment="1">
      <alignment horizontal="distributed" vertical="center" shrinkToFit="1"/>
    </xf>
    <xf numFmtId="0" fontId="17" fillId="0" borderId="11" xfId="1" applyFont="1" applyBorder="1" applyAlignment="1">
      <alignment horizontal="distributed" vertical="center" shrinkToFit="1"/>
    </xf>
    <xf numFmtId="0" fontId="17" fillId="0" borderId="12" xfId="1" applyFont="1" applyBorder="1" applyAlignment="1">
      <alignment horizontal="distributed" vertical="center" shrinkToFit="1"/>
    </xf>
    <xf numFmtId="0" fontId="17" fillId="0" borderId="0" xfId="1" applyFont="1" applyAlignment="1">
      <alignment horizontal="distributed" vertical="center" shrinkToFit="1"/>
    </xf>
    <xf numFmtId="0" fontId="17" fillId="0" borderId="13" xfId="1" applyFont="1" applyBorder="1" applyAlignment="1">
      <alignment horizontal="distributed" vertical="center" shrinkToFit="1"/>
    </xf>
    <xf numFmtId="0" fontId="17" fillId="0" borderId="9" xfId="1" applyFont="1" applyBorder="1" applyAlignment="1">
      <alignment horizontal="distributed" vertical="center"/>
    </xf>
    <xf numFmtId="0" fontId="17" fillId="0" borderId="10" xfId="1" applyFont="1" applyBorder="1" applyAlignment="1">
      <alignment horizontal="distributed" vertical="center"/>
    </xf>
    <xf numFmtId="0" fontId="17" fillId="0" borderId="11" xfId="1" applyFont="1" applyBorder="1" applyAlignment="1">
      <alignment horizontal="distributed" vertical="center"/>
    </xf>
    <xf numFmtId="0" fontId="17" fillId="0" borderId="12" xfId="1" applyFont="1" applyBorder="1" applyAlignment="1">
      <alignment horizontal="distributed" vertical="center"/>
    </xf>
    <xf numFmtId="0" fontId="17" fillId="0" borderId="0" xfId="1" applyFont="1" applyAlignment="1">
      <alignment horizontal="distributed" vertical="center"/>
    </xf>
    <xf numFmtId="0" fontId="17" fillId="0" borderId="13" xfId="1" applyFont="1" applyBorder="1" applyAlignment="1">
      <alignment horizontal="distributed" vertical="center"/>
    </xf>
    <xf numFmtId="0" fontId="17" fillId="0" borderId="14" xfId="1" applyFont="1" applyBorder="1" applyAlignment="1">
      <alignment horizontal="center" vertical="center" shrinkToFit="1"/>
    </xf>
    <xf numFmtId="0" fontId="17" fillId="0" borderId="15" xfId="1" applyFont="1" applyBorder="1" applyAlignment="1">
      <alignment horizontal="center" vertical="center" shrinkToFit="1"/>
    </xf>
    <xf numFmtId="0" fontId="17" fillId="0" borderId="16" xfId="1" applyFont="1" applyBorder="1" applyAlignment="1">
      <alignment horizontal="center" vertical="center" shrinkToFit="1"/>
    </xf>
    <xf numFmtId="0" fontId="17" fillId="0" borderId="14" xfId="1" applyFont="1" applyBorder="1" applyAlignment="1">
      <alignment horizontal="distributed" vertical="center" shrinkToFit="1"/>
    </xf>
    <xf numFmtId="0" fontId="17" fillId="0" borderId="15" xfId="1" applyFont="1" applyBorder="1" applyAlignment="1">
      <alignment horizontal="distributed" vertical="center" shrinkToFit="1"/>
    </xf>
    <xf numFmtId="0" fontId="17" fillId="0" borderId="16" xfId="1" applyFont="1" applyBorder="1" applyAlignment="1">
      <alignment horizontal="distributed" vertical="center" shrinkToFit="1"/>
    </xf>
    <xf numFmtId="0" fontId="17" fillId="0" borderId="12" xfId="1" applyFont="1" applyBorder="1" applyAlignment="1">
      <alignment horizontal="center" vertical="center" shrinkToFit="1"/>
    </xf>
    <xf numFmtId="0" fontId="17" fillId="0" borderId="0" xfId="1" applyFont="1" applyAlignment="1">
      <alignment horizontal="center" vertical="center" shrinkToFit="1"/>
    </xf>
    <xf numFmtId="0" fontId="17" fillId="0" borderId="13" xfId="1" applyFont="1" applyBorder="1" applyAlignment="1">
      <alignment horizontal="center" vertical="center" shrinkToFit="1"/>
    </xf>
    <xf numFmtId="0" fontId="13" fillId="0" borderId="30" xfId="1" applyFont="1" applyBorder="1" applyAlignment="1">
      <alignment horizontal="distributed" vertical="center"/>
    </xf>
    <xf numFmtId="0" fontId="13" fillId="0" borderId="29" xfId="1" applyFont="1" applyBorder="1" applyAlignment="1">
      <alignment horizontal="distributed" vertical="center"/>
    </xf>
    <xf numFmtId="0" fontId="13" fillId="5" borderId="6" xfId="1" applyFont="1" applyFill="1" applyBorder="1" applyAlignment="1">
      <alignment horizontal="center" vertical="center"/>
    </xf>
    <xf numFmtId="0" fontId="13" fillId="5" borderId="7" xfId="1" applyFont="1" applyFill="1" applyBorder="1" applyAlignment="1">
      <alignment horizontal="center" vertical="center"/>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6" fillId="0" borderId="7" xfId="1" applyFont="1" applyBorder="1" applyAlignment="1">
      <alignment horizontal="center" vertical="center"/>
    </xf>
    <xf numFmtId="0" fontId="16" fillId="0" borderId="31" xfId="1" applyFont="1" applyBorder="1" applyAlignment="1">
      <alignment horizontal="center" vertical="center"/>
    </xf>
    <xf numFmtId="0" fontId="17" fillId="0" borderId="23" xfId="1" applyFont="1" applyBorder="1" applyAlignment="1">
      <alignment horizontal="center" vertical="center" wrapText="1" shrinkToFit="1"/>
    </xf>
    <xf numFmtId="0" fontId="17" fillId="0" borderId="4" xfId="1" applyFont="1" applyBorder="1" applyAlignment="1">
      <alignment horizontal="center" vertical="center" shrinkToFit="1"/>
    </xf>
    <xf numFmtId="0" fontId="17" fillId="0" borderId="26" xfId="1" applyFont="1" applyBorder="1" applyAlignment="1">
      <alignment horizontal="center" vertical="center" shrinkToFit="1"/>
    </xf>
    <xf numFmtId="0" fontId="17" fillId="0" borderId="6" xfId="1" applyFont="1" applyBorder="1" applyAlignment="1">
      <alignment horizontal="center" vertical="center" shrinkToFit="1"/>
    </xf>
    <xf numFmtId="0" fontId="17" fillId="0" borderId="7" xfId="1" applyFont="1" applyBorder="1" applyAlignment="1">
      <alignment horizontal="center" vertical="center" shrinkToFit="1"/>
    </xf>
    <xf numFmtId="0" fontId="17" fillId="0" borderId="24" xfId="1" applyFont="1" applyBorder="1" applyAlignment="1">
      <alignment horizontal="center" vertical="center" shrinkToFit="1"/>
    </xf>
    <xf numFmtId="0" fontId="17" fillId="0" borderId="5" xfId="1" applyFont="1" applyBorder="1" applyAlignment="1">
      <alignment horizontal="center" vertical="center" shrinkToFit="1"/>
    </xf>
    <xf numFmtId="0" fontId="17" fillId="0" borderId="27" xfId="1" applyFont="1" applyBorder="1" applyAlignment="1">
      <alignment horizontal="center" vertical="center" shrinkToFit="1"/>
    </xf>
    <xf numFmtId="0" fontId="21" fillId="0" borderId="0" xfId="1" applyFont="1">
      <alignment vertical="center"/>
    </xf>
    <xf numFmtId="0" fontId="21" fillId="0" borderId="13" xfId="1" applyFont="1" applyBorder="1">
      <alignment vertical="center"/>
    </xf>
    <xf numFmtId="0" fontId="17" fillId="0" borderId="12" xfId="1" applyFont="1" applyBorder="1" applyAlignment="1">
      <alignment horizontal="left" vertical="center" shrinkToFit="1"/>
    </xf>
    <xf numFmtId="0" fontId="21" fillId="0" borderId="0" xfId="1" applyFont="1" applyAlignment="1">
      <alignment horizontal="left" vertical="center"/>
    </xf>
    <xf numFmtId="0" fontId="21" fillId="0" borderId="13" xfId="1" applyFont="1" applyBorder="1" applyAlignment="1">
      <alignment horizontal="left" vertical="center"/>
    </xf>
    <xf numFmtId="0" fontId="16" fillId="0" borderId="5" xfId="1" applyFont="1" applyBorder="1" applyAlignment="1">
      <alignment horizontal="center" vertical="center"/>
    </xf>
    <xf numFmtId="0" fontId="16" fillId="0" borderId="12" xfId="1" applyFont="1" applyBorder="1" applyAlignment="1">
      <alignment horizontal="left" vertical="center"/>
    </xf>
    <xf numFmtId="0" fontId="16" fillId="0" borderId="0" xfId="1" applyFont="1" applyAlignment="1">
      <alignment horizontal="left" vertical="center"/>
    </xf>
    <xf numFmtId="0" fontId="16" fillId="0" borderId="0" xfId="1" applyFont="1" applyAlignment="1">
      <alignment horizontal="center" vertical="center"/>
    </xf>
    <xf numFmtId="0" fontId="16" fillId="0" borderId="13" xfId="1" applyFont="1" applyBorder="1" applyAlignment="1">
      <alignment horizontal="center" vertical="center"/>
    </xf>
    <xf numFmtId="0" fontId="16" fillId="0" borderId="12" xfId="1" applyFont="1" applyBorder="1" applyAlignment="1">
      <alignment horizontal="center" vertical="top"/>
    </xf>
    <xf numFmtId="0" fontId="16" fillId="0" borderId="0" xfId="1" applyFont="1" applyAlignment="1">
      <alignment horizontal="center" vertical="top"/>
    </xf>
    <xf numFmtId="0" fontId="13" fillId="0" borderId="23" xfId="1" applyFont="1" applyBorder="1" applyAlignment="1">
      <alignment horizontal="center" vertical="center"/>
    </xf>
    <xf numFmtId="0" fontId="13" fillId="0" borderId="10" xfId="1" applyFont="1" applyBorder="1" applyAlignment="1">
      <alignment horizontal="center" vertical="center"/>
    </xf>
    <xf numFmtId="0" fontId="13" fillId="0" borderId="4" xfId="1" applyFont="1" applyBorder="1" applyAlignment="1">
      <alignment horizontal="center" vertical="center"/>
    </xf>
    <xf numFmtId="0" fontId="13" fillId="0" borderId="0" xfId="1" applyFont="1" applyAlignment="1">
      <alignment horizontal="center" vertical="center"/>
    </xf>
    <xf numFmtId="0" fontId="13" fillId="0" borderId="26" xfId="1" applyFont="1" applyBorder="1" applyAlignment="1">
      <alignment horizontal="center" vertical="center"/>
    </xf>
    <xf numFmtId="0" fontId="13" fillId="0" borderId="15" xfId="1" applyFont="1" applyBorder="1" applyAlignment="1">
      <alignment horizontal="center" vertical="center"/>
    </xf>
    <xf numFmtId="0" fontId="13" fillId="0" borderId="10" xfId="1" applyFont="1" applyBorder="1" applyAlignment="1">
      <alignment horizontal="distributed" vertical="center"/>
    </xf>
    <xf numFmtId="0" fontId="13" fillId="0" borderId="11" xfId="1" applyFont="1" applyBorder="1" applyAlignment="1">
      <alignment horizontal="distributed" vertical="center"/>
    </xf>
    <xf numFmtId="0" fontId="13" fillId="0" borderId="0" xfId="1" applyFont="1" applyAlignment="1">
      <alignment horizontal="distributed" vertical="center"/>
    </xf>
    <xf numFmtId="0" fontId="13" fillId="0" borderId="13" xfId="1" applyFont="1" applyBorder="1" applyAlignment="1">
      <alignment horizontal="distributed" vertical="center"/>
    </xf>
    <xf numFmtId="0" fontId="13" fillId="0" borderId="15" xfId="1" applyFont="1" applyBorder="1" applyAlignment="1">
      <alignment horizontal="distributed" vertical="center"/>
    </xf>
    <xf numFmtId="0" fontId="13" fillId="0" borderId="16" xfId="1" applyFont="1" applyBorder="1" applyAlignment="1">
      <alignment horizontal="distributed" vertical="center"/>
    </xf>
    <xf numFmtId="0" fontId="13" fillId="0" borderId="9" xfId="1" applyFont="1" applyBorder="1" applyAlignment="1">
      <alignment horizontal="distributed" vertical="center"/>
    </xf>
    <xf numFmtId="0" fontId="19" fillId="0" borderId="11" xfId="1" applyFont="1" applyBorder="1">
      <alignment vertical="center"/>
    </xf>
    <xf numFmtId="0" fontId="19" fillId="0" borderId="14" xfId="1" applyFont="1" applyBorder="1">
      <alignment vertical="center"/>
    </xf>
    <xf numFmtId="0" fontId="19" fillId="0" borderId="16" xfId="1" applyFont="1" applyBorder="1">
      <alignment vertical="center"/>
    </xf>
    <xf numFmtId="0" fontId="13" fillId="0" borderId="9" xfId="1" applyFont="1" applyFill="1" applyBorder="1" applyAlignment="1">
      <alignment horizontal="distributed" vertical="center"/>
    </xf>
    <xf numFmtId="0" fontId="13" fillId="0" borderId="10" xfId="1" applyFont="1" applyFill="1" applyBorder="1" applyAlignment="1">
      <alignment horizontal="distributed" vertical="center"/>
    </xf>
    <xf numFmtId="0" fontId="13" fillId="0" borderId="11" xfId="1" applyFont="1" applyFill="1" applyBorder="1" applyAlignment="1">
      <alignment horizontal="distributed" vertical="center"/>
    </xf>
    <xf numFmtId="0" fontId="13" fillId="0" borderId="14" xfId="1" applyFont="1" applyFill="1" applyBorder="1" applyAlignment="1">
      <alignment horizontal="distributed" vertical="center"/>
    </xf>
    <xf numFmtId="0" fontId="13" fillId="0" borderId="15" xfId="1" applyFont="1" applyFill="1" applyBorder="1" applyAlignment="1">
      <alignment horizontal="distributed" vertical="center"/>
    </xf>
    <xf numFmtId="0" fontId="13" fillId="0" borderId="16" xfId="1" applyFont="1" applyFill="1" applyBorder="1" applyAlignment="1">
      <alignment horizontal="distributed" vertical="center"/>
    </xf>
    <xf numFmtId="181" fontId="13" fillId="0" borderId="9" xfId="1" applyNumberFormat="1" applyFont="1" applyFill="1" applyBorder="1" applyAlignment="1">
      <alignment horizontal="center" vertical="center"/>
    </xf>
    <xf numFmtId="181" fontId="13" fillId="0" borderId="10" xfId="1" applyNumberFormat="1" applyFont="1" applyFill="1" applyBorder="1" applyAlignment="1">
      <alignment horizontal="center" vertical="center"/>
    </xf>
    <xf numFmtId="181" fontId="13" fillId="0" borderId="11" xfId="1" applyNumberFormat="1" applyFont="1" applyFill="1" applyBorder="1" applyAlignment="1">
      <alignment horizontal="center" vertical="center"/>
    </xf>
    <xf numFmtId="181" fontId="13" fillId="0" borderId="12" xfId="1" applyNumberFormat="1" applyFont="1" applyFill="1" applyBorder="1" applyAlignment="1">
      <alignment horizontal="center" vertical="center"/>
    </xf>
    <xf numFmtId="181" fontId="13" fillId="0" borderId="0" xfId="1" applyNumberFormat="1" applyFont="1" applyFill="1" applyAlignment="1">
      <alignment horizontal="center" vertical="center"/>
    </xf>
    <xf numFmtId="181" fontId="13" fillId="0" borderId="13" xfId="1" applyNumberFormat="1" applyFont="1" applyFill="1" applyBorder="1" applyAlignment="1">
      <alignment horizontal="center" vertical="center"/>
    </xf>
    <xf numFmtId="181" fontId="13" fillId="0" borderId="14" xfId="1" applyNumberFormat="1" applyFont="1" applyFill="1" applyBorder="1" applyAlignment="1">
      <alignment horizontal="center" vertical="center"/>
    </xf>
    <xf numFmtId="181" fontId="13" fillId="0" borderId="15" xfId="1" applyNumberFormat="1" applyFont="1" applyFill="1" applyBorder="1" applyAlignment="1">
      <alignment horizontal="center" vertical="center"/>
    </xf>
    <xf numFmtId="181" fontId="13" fillId="0" borderId="16" xfId="1" applyNumberFormat="1" applyFont="1" applyFill="1" applyBorder="1" applyAlignment="1">
      <alignment horizontal="center" vertical="center"/>
    </xf>
    <xf numFmtId="0" fontId="16" fillId="0" borderId="12" xfId="1" applyFont="1" applyBorder="1" applyAlignment="1">
      <alignment horizontal="center"/>
    </xf>
    <xf numFmtId="0" fontId="16" fillId="0" borderId="0" xfId="1" applyFont="1" applyAlignment="1">
      <alignment horizontal="center"/>
    </xf>
    <xf numFmtId="0" fontId="16" fillId="0" borderId="27" xfId="1" applyFont="1" applyBorder="1" applyAlignment="1">
      <alignment horizontal="center" vertical="center"/>
    </xf>
    <xf numFmtId="0" fontId="16" fillId="0" borderId="14" xfId="1" applyFont="1" applyBorder="1" applyAlignment="1">
      <alignment horizontal="center" vertical="center"/>
    </xf>
    <xf numFmtId="0" fontId="16" fillId="0" borderId="15" xfId="1" applyFont="1" applyBorder="1" applyAlignment="1">
      <alignment horizontal="center" vertical="center"/>
    </xf>
    <xf numFmtId="0" fontId="16" fillId="0" borderId="16" xfId="1" applyFont="1" applyBorder="1" applyAlignment="1">
      <alignment horizontal="center" vertical="center"/>
    </xf>
    <xf numFmtId="0" fontId="16" fillId="0" borderId="14" xfId="1" applyFont="1" applyBorder="1" applyAlignment="1">
      <alignment horizontal="center" vertical="top"/>
    </xf>
    <xf numFmtId="0" fontId="16" fillId="0" borderId="15" xfId="1" applyFont="1" applyBorder="1" applyAlignment="1">
      <alignment horizontal="center" vertical="top"/>
    </xf>
    <xf numFmtId="0" fontId="16" fillId="0" borderId="9"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12" xfId="1" applyFont="1" applyBorder="1" applyAlignment="1">
      <alignment horizontal="center" vertical="center" shrinkToFit="1"/>
    </xf>
    <xf numFmtId="0" fontId="16" fillId="0" borderId="0" xfId="1" applyFont="1" applyAlignment="1">
      <alignment horizontal="center" vertical="center" shrinkToFit="1"/>
    </xf>
    <xf numFmtId="0" fontId="21" fillId="0" borderId="11" xfId="1" applyFont="1" applyBorder="1">
      <alignment vertical="center"/>
    </xf>
    <xf numFmtId="0" fontId="21" fillId="0" borderId="14" xfId="1" applyFont="1" applyBorder="1">
      <alignment vertical="center"/>
    </xf>
    <xf numFmtId="0" fontId="21" fillId="0" borderId="15" xfId="1" applyFont="1" applyBorder="1">
      <alignment vertical="center"/>
    </xf>
    <xf numFmtId="0" fontId="21" fillId="0" borderId="16" xfId="1" applyFont="1" applyBorder="1">
      <alignment vertical="center"/>
    </xf>
    <xf numFmtId="0" fontId="10" fillId="0" borderId="0" xfId="1" applyFont="1" applyAlignment="1">
      <alignment horizontal="left" vertical="center"/>
    </xf>
    <xf numFmtId="0" fontId="12" fillId="0" borderId="20" xfId="1" applyFont="1" applyBorder="1" applyAlignment="1">
      <alignment horizontal="center"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9" fillId="0" borderId="23"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13" fillId="0" borderId="9" xfId="1" applyFont="1" applyBorder="1" applyAlignment="1">
      <alignment horizontal="center" vertical="center"/>
    </xf>
    <xf numFmtId="0" fontId="13" fillId="0" borderId="11" xfId="1" applyFont="1" applyBorder="1" applyAlignment="1">
      <alignment horizontal="center" vertical="center"/>
    </xf>
    <xf numFmtId="0" fontId="13" fillId="0" borderId="14" xfId="1" applyFont="1" applyBorder="1" applyAlignment="1">
      <alignment horizontal="center" vertical="center"/>
    </xf>
    <xf numFmtId="0" fontId="13" fillId="0" borderId="16" xfId="1" applyFont="1" applyBorder="1" applyAlignment="1">
      <alignment horizontal="center" vertical="center"/>
    </xf>
    <xf numFmtId="0" fontId="14" fillId="0" borderId="25" xfId="1" applyFont="1" applyBorder="1" applyAlignment="1">
      <alignment horizontal="center" vertical="center"/>
    </xf>
    <xf numFmtId="0" fontId="15" fillId="0" borderId="9" xfId="1" applyFont="1" applyBorder="1" applyAlignment="1">
      <alignment horizontal="distributed" vertical="center"/>
    </xf>
    <xf numFmtId="0" fontId="15" fillId="0" borderId="10" xfId="1" applyFont="1" applyBorder="1" applyAlignment="1">
      <alignment horizontal="distributed" vertical="center"/>
    </xf>
    <xf numFmtId="0" fontId="15" fillId="0" borderId="11" xfId="1" applyFont="1" applyBorder="1" applyAlignment="1">
      <alignment horizontal="distributed" vertical="center"/>
    </xf>
    <xf numFmtId="0" fontId="13" fillId="0" borderId="12" xfId="1" applyFont="1" applyBorder="1" applyAlignment="1">
      <alignment horizontal="left" vertical="center"/>
    </xf>
    <xf numFmtId="0" fontId="13" fillId="0" borderId="0" xfId="1" applyFont="1" applyAlignment="1">
      <alignment horizontal="left" vertical="center"/>
    </xf>
    <xf numFmtId="0" fontId="13" fillId="0" borderId="5" xfId="1" applyFont="1" applyBorder="1" applyAlignment="1">
      <alignment horizontal="left" vertical="center"/>
    </xf>
    <xf numFmtId="0" fontId="15" fillId="0" borderId="12" xfId="1" applyFont="1" applyBorder="1" applyAlignment="1">
      <alignment horizontal="center" vertical="center"/>
    </xf>
    <xf numFmtId="0" fontId="15" fillId="0" borderId="0" xfId="1" applyFont="1" applyAlignment="1">
      <alignment horizontal="center" vertical="center"/>
    </xf>
    <xf numFmtId="0" fontId="15" fillId="0" borderId="13" xfId="1" applyFont="1" applyBorder="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0" borderId="0" xfId="1" applyFont="1" applyAlignment="1">
      <alignment horizontal="center" vertical="center"/>
    </xf>
    <xf numFmtId="0" fontId="14" fillId="0" borderId="13" xfId="1" applyFont="1" applyBorder="1" applyAlignment="1">
      <alignment horizontal="center" vertical="center"/>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4" fillId="0" borderId="16" xfId="1" applyFont="1" applyBorder="1" applyAlignment="1">
      <alignment horizontal="center" vertical="center"/>
    </xf>
    <xf numFmtId="0" fontId="13" fillId="5" borderId="0" xfId="1" applyFont="1" applyFill="1" applyAlignment="1">
      <alignment horizontal="center" vertical="center" shrinkToFit="1"/>
    </xf>
    <xf numFmtId="0" fontId="13" fillId="0" borderId="0" xfId="1" applyFont="1" applyFill="1" applyAlignment="1">
      <alignment horizontal="left" vertical="center" shrinkToFit="1"/>
    </xf>
    <xf numFmtId="0" fontId="16" fillId="0" borderId="0" xfId="1" applyFont="1" applyFill="1" applyAlignment="1">
      <alignment horizontal="left" vertical="center" shrinkToFit="1"/>
    </xf>
    <xf numFmtId="0" fontId="48" fillId="0" borderId="29" xfId="1" applyFont="1" applyBorder="1" applyAlignment="1">
      <alignment horizontal="center" vertical="center"/>
    </xf>
    <xf numFmtId="0" fontId="11" fillId="0" borderId="29" xfId="1" applyFont="1" applyBorder="1" applyAlignment="1">
      <alignment horizontal="center" vertical="center"/>
    </xf>
    <xf numFmtId="0" fontId="15" fillId="0" borderId="12" xfId="1" applyFont="1" applyBorder="1" applyAlignment="1">
      <alignment horizontal="distributed" vertical="center"/>
    </xf>
    <xf numFmtId="0" fontId="15" fillId="0" borderId="0" xfId="1" applyFont="1" applyAlignment="1">
      <alignment horizontal="distributed" vertical="center"/>
    </xf>
    <xf numFmtId="0" fontId="15" fillId="0" borderId="13" xfId="1" applyFont="1" applyBorder="1" applyAlignment="1">
      <alignment horizontal="distributed" vertical="center"/>
    </xf>
    <xf numFmtId="0" fontId="15" fillId="0" borderId="14" xfId="1" applyFont="1" applyBorder="1" applyAlignment="1">
      <alignment horizontal="distributed" vertical="center"/>
    </xf>
    <xf numFmtId="0" fontId="15" fillId="0" borderId="15" xfId="1" applyFont="1" applyBorder="1" applyAlignment="1">
      <alignment horizontal="distributed" vertical="center"/>
    </xf>
    <xf numFmtId="0" fontId="15" fillId="0" borderId="16" xfId="1" applyFont="1" applyBorder="1" applyAlignment="1">
      <alignment horizontal="distributed" vertical="center"/>
    </xf>
    <xf numFmtId="0" fontId="14" fillId="0" borderId="26" xfId="1" applyFont="1" applyBorder="1" applyAlignment="1">
      <alignment horizontal="center" vertical="center"/>
    </xf>
    <xf numFmtId="0" fontId="13" fillId="0" borderId="9" xfId="1" applyFont="1" applyBorder="1" applyAlignment="1">
      <alignment horizontal="center" vertical="center" shrinkToFit="1"/>
    </xf>
    <xf numFmtId="0" fontId="13" fillId="0" borderId="10" xfId="1" applyFont="1" applyBorder="1" applyAlignment="1">
      <alignment horizontal="center" vertical="center" shrinkToFit="1"/>
    </xf>
    <xf numFmtId="0" fontId="13" fillId="0" borderId="24" xfId="1" applyFont="1" applyBorder="1" applyAlignment="1">
      <alignment horizontal="center" vertical="center" shrinkToFit="1"/>
    </xf>
    <xf numFmtId="0" fontId="13" fillId="0" borderId="28" xfId="1" applyFont="1" applyBorder="1" applyAlignment="1">
      <alignment horizontal="center" vertical="center"/>
    </xf>
    <xf numFmtId="0" fontId="13" fillId="0" borderId="7" xfId="1" applyFont="1" applyBorder="1" applyAlignment="1">
      <alignment horizontal="center" vertical="center"/>
    </xf>
    <xf numFmtId="0" fontId="13" fillId="0" borderId="7" xfId="1" applyFont="1" applyBorder="1" applyAlignment="1">
      <alignment horizontal="distributed" vertical="center"/>
    </xf>
    <xf numFmtId="0" fontId="13" fillId="0" borderId="8" xfId="1" applyFont="1" applyBorder="1" applyAlignment="1">
      <alignment horizontal="distributed" vertical="center"/>
    </xf>
    <xf numFmtId="0" fontId="13" fillId="0" borderId="29" xfId="1" applyFont="1" applyFill="1" applyBorder="1" applyAlignment="1">
      <alignment horizontal="left" vertical="center" indent="1"/>
    </xf>
    <xf numFmtId="0" fontId="16" fillId="0" borderId="9" xfId="1" applyFont="1" applyBorder="1" applyAlignment="1">
      <alignment horizontal="center" vertical="center"/>
    </xf>
    <xf numFmtId="0" fontId="18" fillId="0" borderId="10" xfId="1" applyFont="1" applyBorder="1">
      <alignment vertical="center"/>
    </xf>
    <xf numFmtId="0" fontId="18" fillId="0" borderId="11" xfId="1" applyFont="1" applyBorder="1">
      <alignment vertical="center"/>
    </xf>
    <xf numFmtId="0" fontId="16" fillId="0" borderId="10" xfId="1" applyFont="1" applyBorder="1" applyAlignment="1">
      <alignment horizontal="center" vertical="center"/>
    </xf>
    <xf numFmtId="0" fontId="16" fillId="0" borderId="11" xfId="1" applyFont="1" applyBorder="1" applyAlignment="1">
      <alignment horizontal="center" vertical="center"/>
    </xf>
    <xf numFmtId="0" fontId="16" fillId="0" borderId="12" xfId="1" applyFont="1" applyBorder="1" applyAlignment="1">
      <alignment horizontal="center" vertical="center"/>
    </xf>
    <xf numFmtId="0" fontId="13" fillId="0" borderId="6" xfId="1" applyFont="1" applyFill="1" applyBorder="1" applyAlignment="1">
      <alignment horizontal="left" vertical="center" wrapText="1" indent="1" shrinkToFit="1"/>
    </xf>
    <xf numFmtId="0" fontId="13" fillId="0" borderId="7" xfId="1" applyFont="1" applyFill="1" applyBorder="1" applyAlignment="1">
      <alignment horizontal="left" vertical="center" wrapText="1" indent="1" shrinkToFit="1"/>
    </xf>
    <xf numFmtId="0" fontId="13" fillId="0" borderId="8" xfId="1" applyFont="1" applyFill="1" applyBorder="1" applyAlignment="1">
      <alignment horizontal="left" vertical="center" wrapText="1" indent="1" shrinkToFit="1"/>
    </xf>
    <xf numFmtId="0" fontId="13" fillId="0" borderId="9" xfId="1" applyFont="1" applyBorder="1" applyAlignment="1">
      <alignment horizontal="center" vertical="center" textRotation="255"/>
    </xf>
    <xf numFmtId="0" fontId="13" fillId="0" borderId="11" xfId="1" applyFont="1" applyBorder="1" applyAlignment="1">
      <alignment horizontal="center" vertical="center" textRotation="255"/>
    </xf>
    <xf numFmtId="0" fontId="13" fillId="0" borderId="12" xfId="1" applyFont="1" applyBorder="1" applyAlignment="1">
      <alignment horizontal="center" vertical="center" textRotation="255"/>
    </xf>
    <xf numFmtId="0" fontId="13" fillId="0" borderId="13" xfId="1" applyFont="1" applyBorder="1" applyAlignment="1">
      <alignment horizontal="center" vertical="center" textRotation="255"/>
    </xf>
    <xf numFmtId="0" fontId="13" fillId="0" borderId="14" xfId="1" applyFont="1" applyBorder="1" applyAlignment="1">
      <alignment horizontal="center" vertical="center" textRotation="255"/>
    </xf>
    <xf numFmtId="0" fontId="13" fillId="0" borderId="16" xfId="1" applyFont="1" applyBorder="1" applyAlignment="1">
      <alignment horizontal="center" vertical="center" textRotation="255"/>
    </xf>
    <xf numFmtId="0" fontId="19" fillId="0" borderId="11" xfId="1" applyFont="1" applyFill="1" applyBorder="1">
      <alignment vertical="center"/>
    </xf>
    <xf numFmtId="0" fontId="19" fillId="0" borderId="14" xfId="1" applyFont="1" applyFill="1" applyBorder="1">
      <alignment vertical="center"/>
    </xf>
    <xf numFmtId="0" fontId="19" fillId="0" borderId="16" xfId="1" applyFont="1" applyFill="1" applyBorder="1">
      <alignment vertical="center"/>
    </xf>
    <xf numFmtId="181" fontId="13" fillId="0" borderId="0" xfId="1" applyNumberFormat="1" applyFont="1" applyFill="1" applyBorder="1" applyAlignment="1">
      <alignment horizontal="center" vertical="center"/>
    </xf>
    <xf numFmtId="0" fontId="13" fillId="5" borderId="12" xfId="1" applyFont="1" applyFill="1" applyBorder="1" applyAlignment="1">
      <alignment horizontal="left" vertical="center"/>
    </xf>
    <xf numFmtId="0" fontId="13" fillId="5" borderId="0" xfId="1" applyFont="1" applyFill="1" applyAlignment="1">
      <alignment horizontal="left" vertical="center"/>
    </xf>
    <xf numFmtId="0" fontId="13" fillId="5" borderId="5" xfId="1" applyFont="1" applyFill="1" applyBorder="1" applyAlignment="1">
      <alignment horizontal="left" vertical="center"/>
    </xf>
    <xf numFmtId="0" fontId="16" fillId="0" borderId="0" xfId="1" applyFont="1" applyFill="1" applyAlignment="1">
      <alignment horizontal="left" vertical="center"/>
    </xf>
    <xf numFmtId="0" fontId="35" fillId="0" borderId="0" xfId="7" applyFont="1" applyAlignment="1">
      <alignment horizontal="left" vertical="top" wrapText="1"/>
    </xf>
    <xf numFmtId="0" fontId="35" fillId="0" borderId="0" xfId="7" applyFont="1" applyAlignment="1">
      <alignment horizontal="left" vertical="top"/>
    </xf>
    <xf numFmtId="0" fontId="36" fillId="0" borderId="46" xfId="7" applyFont="1" applyBorder="1" applyAlignment="1">
      <alignment horizontal="center" vertical="center"/>
    </xf>
    <xf numFmtId="0" fontId="36" fillId="0" borderId="25" xfId="7" applyFont="1" applyBorder="1" applyAlignment="1">
      <alignment horizontal="center" vertical="center"/>
    </xf>
    <xf numFmtId="0" fontId="36" fillId="0" borderId="74" xfId="7" applyFont="1" applyBorder="1" applyAlignment="1">
      <alignment horizontal="center" vertical="center"/>
    </xf>
    <xf numFmtId="3" fontId="36" fillId="0" borderId="64" xfId="7" applyNumberFormat="1" applyFont="1" applyBorder="1" applyAlignment="1">
      <alignment horizontal="center" vertical="center"/>
    </xf>
    <xf numFmtId="3" fontId="36" fillId="0" borderId="71" xfId="7" applyNumberFormat="1" applyFont="1" applyBorder="1" applyAlignment="1">
      <alignment horizontal="center" vertical="center"/>
    </xf>
    <xf numFmtId="3" fontId="36" fillId="0" borderId="69" xfId="7" applyNumberFormat="1" applyFont="1" applyBorder="1" applyAlignment="1">
      <alignment horizontal="center" vertical="center"/>
    </xf>
    <xf numFmtId="0" fontId="36" fillId="0" borderId="65" xfId="7" applyFont="1" applyBorder="1" applyAlignment="1">
      <alignment horizontal="center" vertical="center"/>
    </xf>
    <xf numFmtId="0" fontId="36" fillId="0" borderId="72" xfId="7" applyFont="1" applyBorder="1" applyAlignment="1">
      <alignment horizontal="center" vertical="center"/>
    </xf>
    <xf numFmtId="0" fontId="36" fillId="0" borderId="67" xfId="7" applyFont="1" applyBorder="1" applyAlignment="1">
      <alignment horizontal="center" vertical="center"/>
    </xf>
    <xf numFmtId="0" fontId="36" fillId="0" borderId="66" xfId="7" applyFont="1" applyBorder="1" applyAlignment="1">
      <alignment horizontal="center" vertical="center"/>
    </xf>
    <xf numFmtId="0" fontId="36" fillId="0" borderId="37" xfId="7" applyFont="1" applyBorder="1" applyAlignment="1">
      <alignment horizontal="center" vertical="center"/>
    </xf>
    <xf numFmtId="0" fontId="36" fillId="0" borderId="75" xfId="7" applyFont="1" applyBorder="1" applyAlignment="1">
      <alignment horizontal="center" vertical="center"/>
    </xf>
    <xf numFmtId="0" fontId="36" fillId="0" borderId="64" xfId="7" applyFont="1" applyBorder="1" applyAlignment="1">
      <alignment horizontal="center" vertical="center"/>
    </xf>
    <xf numFmtId="0" fontId="36" fillId="0" borderId="71" xfId="7" applyFont="1" applyBorder="1" applyAlignment="1">
      <alignment horizontal="center" vertical="center"/>
    </xf>
    <xf numFmtId="0" fontId="36" fillId="0" borderId="69" xfId="7" applyFont="1" applyBorder="1" applyAlignment="1">
      <alignment horizontal="center" vertical="center"/>
    </xf>
    <xf numFmtId="0" fontId="36" fillId="0" borderId="54" xfId="7" applyFont="1" applyBorder="1" applyAlignment="1">
      <alignment horizontal="center" vertical="center" wrapText="1"/>
    </xf>
    <xf numFmtId="0" fontId="36" fillId="0" borderId="61" xfId="7" applyFont="1" applyBorder="1" applyAlignment="1">
      <alignment horizontal="center" vertical="center" wrapText="1"/>
    </xf>
    <xf numFmtId="0" fontId="36" fillId="0" borderId="52" xfId="7" applyFont="1" applyBorder="1" applyAlignment="1">
      <alignment horizontal="center" vertical="center" wrapText="1"/>
    </xf>
    <xf numFmtId="0" fontId="36" fillId="0" borderId="6" xfId="7" applyFont="1" applyBorder="1" applyAlignment="1">
      <alignment horizontal="center" vertical="center" wrapText="1"/>
    </xf>
    <xf numFmtId="0" fontId="36" fillId="0" borderId="29" xfId="7" applyFont="1" applyBorder="1" applyAlignment="1">
      <alignment horizontal="center" vertical="center" wrapText="1"/>
    </xf>
    <xf numFmtId="0" fontId="36" fillId="0" borderId="7" xfId="7" applyFont="1" applyBorder="1" applyAlignment="1">
      <alignment horizontal="center" vertical="center" wrapText="1"/>
    </xf>
    <xf numFmtId="0" fontId="36" fillId="0" borderId="55" xfId="7" applyFont="1" applyBorder="1" applyAlignment="1">
      <alignment horizontal="center" vertical="center" wrapText="1"/>
    </xf>
    <xf numFmtId="0" fontId="36" fillId="0" borderId="8" xfId="7" applyFont="1" applyBorder="1" applyAlignment="1">
      <alignment horizontal="center" vertical="center" wrapText="1"/>
    </xf>
    <xf numFmtId="0" fontId="36" fillId="0" borderId="31" xfId="7" applyFont="1" applyBorder="1" applyAlignment="1">
      <alignment horizontal="center" vertical="center" wrapText="1"/>
    </xf>
    <xf numFmtId="0" fontId="36" fillId="5" borderId="64" xfId="7" applyFont="1" applyFill="1" applyBorder="1" applyAlignment="1">
      <alignment horizontal="center" vertical="center"/>
    </xf>
    <xf numFmtId="0" fontId="36" fillId="5" borderId="71" xfId="7" applyFont="1" applyFill="1" applyBorder="1" applyAlignment="1">
      <alignment horizontal="center" vertical="center"/>
    </xf>
    <xf numFmtId="0" fontId="36" fillId="5" borderId="69" xfId="7" applyFont="1" applyFill="1" applyBorder="1" applyAlignment="1">
      <alignment horizontal="center" vertical="center"/>
    </xf>
    <xf numFmtId="0" fontId="34" fillId="0" borderId="0" xfId="7" applyFont="1" applyAlignment="1">
      <alignment horizontal="center" vertical="center"/>
    </xf>
    <xf numFmtId="0" fontId="38" fillId="0" borderId="15" xfId="7" applyFont="1" applyBorder="1" applyAlignment="1">
      <alignment horizontal="center"/>
    </xf>
    <xf numFmtId="0" fontId="38" fillId="0" borderId="7" xfId="7" applyFont="1" applyBorder="1" applyAlignment="1">
      <alignment horizontal="center"/>
    </xf>
    <xf numFmtId="0" fontId="36" fillId="0" borderId="46" xfId="7" applyFont="1" applyBorder="1" applyAlignment="1">
      <alignment horizontal="center" vertical="center" wrapText="1"/>
    </xf>
    <xf numFmtId="0" fontId="36" fillId="0" borderId="25" xfId="7" applyFont="1" applyBorder="1" applyAlignment="1">
      <alignment horizontal="center" vertical="center" wrapText="1"/>
    </xf>
    <xf numFmtId="0" fontId="36" fillId="0" borderId="56" xfId="7" applyFont="1" applyBorder="1" applyAlignment="1">
      <alignment horizontal="center" vertical="center" wrapText="1"/>
    </xf>
    <xf numFmtId="0" fontId="36" fillId="0" borderId="47" xfId="7" applyFont="1" applyBorder="1" applyAlignment="1">
      <alignment horizontal="center" vertical="center" wrapText="1"/>
    </xf>
    <xf numFmtId="0" fontId="36" fillId="0" borderId="57" xfId="7" applyFont="1" applyBorder="1" applyAlignment="1">
      <alignment horizontal="center" vertical="center" wrapText="1"/>
    </xf>
    <xf numFmtId="0" fontId="36" fillId="0" borderId="48" xfId="7" applyFont="1" applyBorder="1" applyAlignment="1">
      <alignment horizontal="center" vertical="center" wrapText="1"/>
    </xf>
    <xf numFmtId="0" fontId="36" fillId="0" borderId="49" xfId="7" applyFont="1" applyBorder="1" applyAlignment="1">
      <alignment horizontal="center" vertical="center" wrapText="1"/>
    </xf>
    <xf numFmtId="0" fontId="36" fillId="0" borderId="50" xfId="7" applyFont="1" applyBorder="1" applyAlignment="1">
      <alignment horizontal="center" vertical="center" wrapText="1"/>
    </xf>
    <xf numFmtId="0" fontId="36" fillId="0" borderId="51" xfId="7" applyFont="1" applyBorder="1" applyAlignment="1">
      <alignment horizontal="center" vertical="center" wrapText="1"/>
    </xf>
    <xf numFmtId="0" fontId="36" fillId="0" borderId="21" xfId="7" applyFont="1" applyBorder="1" applyAlignment="1">
      <alignment horizontal="center" vertical="center" wrapText="1"/>
    </xf>
    <xf numFmtId="0" fontId="36" fillId="0" borderId="22" xfId="7" applyFont="1" applyBorder="1" applyAlignment="1">
      <alignment horizontal="center" vertical="center" wrapText="1"/>
    </xf>
    <xf numFmtId="0" fontId="36" fillId="0" borderId="58" xfId="7" applyFont="1" applyBorder="1" applyAlignment="1">
      <alignment horizontal="center" vertical="center" wrapText="1"/>
    </xf>
    <xf numFmtId="0" fontId="36" fillId="0" borderId="53" xfId="7" applyFont="1" applyBorder="1" applyAlignment="1">
      <alignment horizontal="center" vertical="center" wrapText="1"/>
    </xf>
    <xf numFmtId="0" fontId="36" fillId="5" borderId="46" xfId="7" applyFont="1" applyFill="1" applyBorder="1" applyAlignment="1">
      <alignment horizontal="center" vertical="center"/>
    </xf>
    <xf numFmtId="0" fontId="36" fillId="5" borderId="25" xfId="7" applyFont="1" applyFill="1" applyBorder="1" applyAlignment="1">
      <alignment horizontal="center" vertical="center"/>
    </xf>
    <xf numFmtId="0" fontId="36" fillId="5" borderId="74" xfId="7" applyFont="1" applyFill="1" applyBorder="1" applyAlignment="1">
      <alignment horizontal="center" vertical="center"/>
    </xf>
    <xf numFmtId="0" fontId="36" fillId="5" borderId="65" xfId="7" applyFont="1" applyFill="1" applyBorder="1" applyAlignment="1">
      <alignment horizontal="center" vertical="center"/>
    </xf>
    <xf numFmtId="0" fontId="36" fillId="5" borderId="72" xfId="7" applyFont="1" applyFill="1" applyBorder="1" applyAlignment="1">
      <alignment horizontal="center" vertical="center"/>
    </xf>
    <xf numFmtId="0" fontId="36" fillId="5" borderId="67" xfId="7" applyFont="1" applyFill="1" applyBorder="1" applyAlignment="1">
      <alignment horizontal="center" vertical="center"/>
    </xf>
    <xf numFmtId="0" fontId="36" fillId="5" borderId="66" xfId="7" applyFont="1" applyFill="1" applyBorder="1" applyAlignment="1">
      <alignment horizontal="center" vertical="center"/>
    </xf>
    <xf numFmtId="0" fontId="36" fillId="5" borderId="37" xfId="7" applyFont="1" applyFill="1" applyBorder="1" applyAlignment="1">
      <alignment horizontal="center" vertical="center"/>
    </xf>
    <xf numFmtId="0" fontId="36" fillId="5" borderId="75" xfId="7" applyFont="1" applyFill="1" applyBorder="1" applyAlignment="1">
      <alignment horizontal="center" vertical="center"/>
    </xf>
    <xf numFmtId="0" fontId="38" fillId="5" borderId="15" xfId="7" applyFont="1" applyFill="1" applyBorder="1" applyAlignment="1">
      <alignment horizontal="left" indent="1"/>
    </xf>
    <xf numFmtId="0" fontId="38" fillId="5" borderId="7" xfId="7" applyFont="1" applyFill="1" applyBorder="1" applyAlignment="1">
      <alignment horizontal="left" indent="1"/>
    </xf>
    <xf numFmtId="0" fontId="28" fillId="0" borderId="38" xfId="4" applyFont="1" applyBorder="1" applyAlignment="1">
      <alignment horizontal="center" vertical="center"/>
    </xf>
    <xf numFmtId="0" fontId="28" fillId="0" borderId="39" xfId="4" applyFont="1" applyBorder="1" applyAlignment="1">
      <alignment horizontal="center" vertical="center"/>
    </xf>
    <xf numFmtId="0" fontId="28" fillId="0" borderId="40" xfId="4" applyFont="1" applyBorder="1" applyAlignment="1">
      <alignment horizontal="center" vertical="center"/>
    </xf>
    <xf numFmtId="178" fontId="28" fillId="5" borderId="0" xfId="4" applyNumberFormat="1" applyFont="1" applyFill="1" applyAlignment="1">
      <alignment horizontal="center" vertical="center" shrinkToFit="1"/>
    </xf>
    <xf numFmtId="0" fontId="28" fillId="0" borderId="0" xfId="4" applyFont="1" applyAlignment="1">
      <alignment horizontal="center" vertical="center" shrinkToFit="1"/>
    </xf>
    <xf numFmtId="0" fontId="28" fillId="5" borderId="0" xfId="4" applyFont="1" applyFill="1" applyAlignment="1">
      <alignment horizontal="center" vertical="center" shrinkToFit="1"/>
    </xf>
    <xf numFmtId="0" fontId="28" fillId="0" borderId="6" xfId="4" applyFont="1" applyBorder="1" applyAlignment="1">
      <alignment horizontal="center" vertical="center"/>
    </xf>
    <xf numFmtId="0" fontId="28" fillId="0" borderId="8" xfId="4" applyFont="1" applyBorder="1" applyAlignment="1">
      <alignment horizontal="center" vertical="center"/>
    </xf>
    <xf numFmtId="0" fontId="28" fillId="5" borderId="6" xfId="4" applyNumberFormat="1" applyFont="1" applyFill="1" applyBorder="1" applyAlignment="1">
      <alignment horizontal="left" vertical="center" indent="1" shrinkToFit="1"/>
    </xf>
    <xf numFmtId="0" fontId="26" fillId="5" borderId="7" xfId="4" applyNumberFormat="1" applyFont="1" applyFill="1" applyBorder="1" applyAlignment="1">
      <alignment horizontal="left" vertical="center" indent="1" shrinkToFit="1"/>
    </xf>
    <xf numFmtId="0" fontId="26" fillId="5" borderId="8" xfId="4" applyNumberFormat="1" applyFont="1" applyFill="1" applyBorder="1" applyAlignment="1">
      <alignment horizontal="left" vertical="center" indent="1" shrinkToFit="1"/>
    </xf>
    <xf numFmtId="0" fontId="28" fillId="0" borderId="6" xfId="4" applyFont="1" applyBorder="1" applyAlignment="1">
      <alignment horizontal="left" vertical="center" indent="1" shrinkToFit="1"/>
    </xf>
    <xf numFmtId="0" fontId="28" fillId="0" borderId="7" xfId="4" applyFont="1" applyBorder="1" applyAlignment="1">
      <alignment horizontal="left" vertical="center" indent="1" shrinkToFit="1"/>
    </xf>
    <xf numFmtId="0" fontId="26" fillId="0" borderId="7" xfId="4" applyFont="1" applyBorder="1" applyAlignment="1">
      <alignment horizontal="left" vertical="center" indent="1" shrinkToFit="1"/>
    </xf>
    <xf numFmtId="0" fontId="26" fillId="0" borderId="8" xfId="4" applyFont="1" applyBorder="1" applyAlignment="1">
      <alignment horizontal="left" vertical="center" indent="1" shrinkToFit="1"/>
    </xf>
    <xf numFmtId="179" fontId="28" fillId="0" borderId="6" xfId="5" applyFont="1" applyFill="1" applyBorder="1" applyAlignment="1">
      <alignment vertical="center" shrinkToFit="1"/>
    </xf>
    <xf numFmtId="179" fontId="28" fillId="0" borderId="7" xfId="5" applyFont="1" applyFill="1" applyBorder="1" applyAlignment="1">
      <alignment vertical="center" shrinkToFit="1"/>
    </xf>
    <xf numFmtId="179" fontId="26" fillId="0" borderId="7" xfId="5" applyFont="1" applyFill="1" applyBorder="1" applyAlignment="1">
      <alignment vertical="center" shrinkToFit="1"/>
    </xf>
    <xf numFmtId="179" fontId="26" fillId="0" borderId="8" xfId="5" applyFont="1" applyFill="1" applyBorder="1" applyAlignment="1">
      <alignment vertical="center" shrinkToFit="1"/>
    </xf>
    <xf numFmtId="0" fontId="28" fillId="0" borderId="7" xfId="4" applyFont="1" applyBorder="1" applyAlignment="1">
      <alignment horizontal="center" vertical="center"/>
    </xf>
    <xf numFmtId="38" fontId="28" fillId="5" borderId="7" xfId="6" applyFont="1" applyFill="1" applyBorder="1" applyAlignment="1">
      <alignment vertical="center" shrinkToFit="1"/>
    </xf>
    <xf numFmtId="38" fontId="28" fillId="5" borderId="8" xfId="6" applyFont="1" applyFill="1" applyBorder="1" applyAlignment="1">
      <alignment vertical="center" shrinkToFit="1"/>
    </xf>
    <xf numFmtId="0" fontId="61" fillId="0" borderId="10" xfId="3" applyFont="1" applyBorder="1" applyAlignment="1">
      <alignment horizontal="center" vertical="center"/>
    </xf>
    <xf numFmtId="0" fontId="61" fillId="0" borderId="0" xfId="3" applyFont="1" applyAlignment="1">
      <alignment horizontal="center" vertical="center"/>
    </xf>
    <xf numFmtId="0" fontId="61" fillId="0" borderId="6" xfId="3" applyFont="1" applyBorder="1" applyAlignment="1">
      <alignment horizontal="center" vertical="center"/>
    </xf>
    <xf numFmtId="0" fontId="61" fillId="0" borderId="7" xfId="3" applyFont="1" applyBorder="1" applyAlignment="1">
      <alignment horizontal="center" vertical="center"/>
    </xf>
    <xf numFmtId="0" fontId="61" fillId="0" borderId="31" xfId="3" applyFont="1" applyBorder="1" applyAlignment="1">
      <alignment horizontal="center" vertical="center"/>
    </xf>
    <xf numFmtId="0" fontId="61" fillId="0" borderId="57" xfId="3" applyFont="1" applyBorder="1" applyAlignment="1">
      <alignment horizontal="center" vertical="center"/>
    </xf>
    <xf numFmtId="0" fontId="61" fillId="0" borderId="100" xfId="3" applyFont="1" applyBorder="1" applyAlignment="1">
      <alignment horizontal="center" vertical="center"/>
    </xf>
    <xf numFmtId="0" fontId="61" fillId="0" borderId="101" xfId="3" applyFont="1" applyBorder="1" applyAlignment="1">
      <alignment horizontal="center" vertical="center"/>
    </xf>
    <xf numFmtId="0" fontId="61" fillId="0" borderId="21" xfId="3" applyFont="1" applyBorder="1" applyAlignment="1">
      <alignment horizontal="center" vertical="center" wrapText="1"/>
    </xf>
    <xf numFmtId="0" fontId="61" fillId="0" borderId="21" xfId="3" applyFont="1" applyBorder="1" applyAlignment="1">
      <alignment horizontal="center" vertical="center"/>
    </xf>
    <xf numFmtId="0" fontId="61" fillId="0" borderId="47" xfId="3" applyFont="1" applyBorder="1" applyAlignment="1">
      <alignment horizontal="center" vertical="center" wrapText="1"/>
    </xf>
    <xf numFmtId="0" fontId="61" fillId="0" borderId="22" xfId="3" applyFont="1" applyBorder="1" applyAlignment="1">
      <alignment horizontal="center" vertical="center"/>
    </xf>
    <xf numFmtId="0" fontId="61" fillId="0" borderId="20" xfId="3" applyFont="1" applyBorder="1" applyAlignment="1">
      <alignment horizontal="center" vertical="center" wrapText="1"/>
    </xf>
    <xf numFmtId="0" fontId="61" fillId="0" borderId="98" xfId="3" applyFont="1" applyBorder="1" applyAlignment="1">
      <alignment horizontal="center" vertical="center"/>
    </xf>
    <xf numFmtId="0" fontId="61" fillId="0" borderId="28" xfId="3" applyFont="1" applyBorder="1" applyAlignment="1">
      <alignment horizontal="center" vertical="center"/>
    </xf>
    <xf numFmtId="0" fontId="61" fillId="0" borderId="8" xfId="3" applyFont="1" applyBorder="1" applyAlignment="1">
      <alignment horizontal="center" vertical="center"/>
    </xf>
    <xf numFmtId="0" fontId="61" fillId="0" borderId="99" xfId="3" applyFont="1" applyBorder="1" applyAlignment="1">
      <alignment horizontal="center" vertical="center"/>
    </xf>
    <xf numFmtId="0" fontId="61" fillId="0" borderId="62" xfId="3" applyFont="1" applyBorder="1" applyAlignment="1">
      <alignment horizontal="center" vertical="center"/>
    </xf>
    <xf numFmtId="0" fontId="61" fillId="0" borderId="102" xfId="3" applyFont="1" applyBorder="1" applyAlignment="1">
      <alignment horizontal="center" vertical="center" textRotation="255"/>
    </xf>
    <xf numFmtId="0" fontId="61" fillId="0" borderId="103" xfId="3" applyFont="1" applyBorder="1" applyAlignment="1">
      <alignment horizontal="center" vertical="center" textRotation="255"/>
    </xf>
    <xf numFmtId="0" fontId="61" fillId="0" borderId="70" xfId="3" applyFont="1" applyBorder="1" applyAlignment="1">
      <alignment horizontal="center" vertical="center" textRotation="255"/>
    </xf>
    <xf numFmtId="0" fontId="61" fillId="0" borderId="4" xfId="3" applyFont="1" applyBorder="1" applyAlignment="1">
      <alignment horizontal="center" vertical="center" textRotation="255"/>
    </xf>
    <xf numFmtId="0" fontId="61" fillId="0" borderId="0" xfId="3" applyFont="1">
      <alignment vertical="center"/>
    </xf>
    <xf numFmtId="0" fontId="61" fillId="0" borderId="0" xfId="3" applyFont="1" applyAlignment="1">
      <alignment vertical="top" wrapText="1"/>
    </xf>
    <xf numFmtId="0" fontId="61" fillId="0" borderId="18" xfId="3" applyFont="1" applyBorder="1" applyAlignment="1">
      <alignment horizontal="center" vertical="center"/>
    </xf>
    <xf numFmtId="178" fontId="61" fillId="0" borderId="18" xfId="3" applyNumberFormat="1" applyFont="1" applyBorder="1" applyAlignment="1">
      <alignment horizontal="center" vertical="center"/>
    </xf>
    <xf numFmtId="0" fontId="61" fillId="0" borderId="10" xfId="3" applyFont="1" applyBorder="1" applyAlignment="1">
      <alignment horizontal="center" vertical="center" wrapText="1"/>
    </xf>
    <xf numFmtId="0" fontId="61" fillId="0" borderId="104" xfId="3" applyFont="1" applyBorder="1" applyAlignment="1">
      <alignment horizontal="center" vertical="center" textRotation="255"/>
    </xf>
    <xf numFmtId="0" fontId="61" fillId="0" borderId="105" xfId="3" applyFont="1" applyBorder="1" applyAlignment="1">
      <alignment horizontal="center" vertical="center" textRotation="255"/>
    </xf>
    <xf numFmtId="0" fontId="61" fillId="0" borderId="10" xfId="3" applyFont="1" applyBorder="1" applyAlignment="1">
      <alignment vertical="center" wrapText="1"/>
    </xf>
    <xf numFmtId="0" fontId="61" fillId="0" borderId="10" xfId="3" applyFont="1" applyBorder="1">
      <alignment vertical="center"/>
    </xf>
    <xf numFmtId="0" fontId="61" fillId="0" borderId="18" xfId="3" applyFont="1" applyBorder="1" applyAlignment="1">
      <alignment horizontal="left" vertical="center"/>
    </xf>
    <xf numFmtId="0" fontId="61" fillId="0" borderId="15" xfId="3" applyFont="1" applyBorder="1" applyAlignment="1">
      <alignment horizontal="center" vertical="center"/>
    </xf>
    <xf numFmtId="178" fontId="61" fillId="0" borderId="15" xfId="3" applyNumberFormat="1" applyFont="1" applyBorder="1" applyAlignment="1">
      <alignment horizontal="center" vertical="center"/>
    </xf>
    <xf numFmtId="0" fontId="61" fillId="0" borderId="2" xfId="3" applyFont="1" applyBorder="1" applyAlignment="1">
      <alignment horizontal="center" vertical="center"/>
    </xf>
    <xf numFmtId="0" fontId="61" fillId="0" borderId="2" xfId="3" applyFont="1" applyBorder="1" applyAlignment="1">
      <alignment horizontal="left" vertical="center"/>
    </xf>
    <xf numFmtId="0" fontId="61" fillId="0" borderId="0" xfId="3" applyFont="1" applyAlignment="1">
      <alignment horizontal="left" vertical="center"/>
    </xf>
    <xf numFmtId="0" fontId="61" fillId="5" borderId="23" xfId="3" applyFont="1" applyFill="1" applyBorder="1">
      <alignment vertical="center"/>
    </xf>
    <xf numFmtId="0" fontId="61" fillId="5" borderId="10" xfId="3" applyFont="1" applyFill="1" applyBorder="1">
      <alignment vertical="center"/>
    </xf>
    <xf numFmtId="0" fontId="61" fillId="5" borderId="24" xfId="3" applyFont="1" applyFill="1" applyBorder="1">
      <alignment vertical="center"/>
    </xf>
    <xf numFmtId="0" fontId="61" fillId="5" borderId="0" xfId="3" applyFont="1" applyFill="1" applyAlignment="1">
      <alignment horizontal="center" vertical="center"/>
    </xf>
    <xf numFmtId="0" fontId="61" fillId="5" borderId="0" xfId="3" applyFont="1" applyFill="1">
      <alignment vertical="center"/>
    </xf>
    <xf numFmtId="0" fontId="61" fillId="0" borderId="23" xfId="3" applyFont="1" applyBorder="1" applyAlignment="1">
      <alignment horizontal="center" vertical="center"/>
    </xf>
    <xf numFmtId="0" fontId="61" fillId="0" borderId="24" xfId="3" applyFont="1" applyBorder="1" applyAlignment="1">
      <alignment horizontal="center" vertical="center"/>
    </xf>
    <xf numFmtId="0" fontId="51" fillId="0" borderId="99" xfId="3" applyNumberFormat="1" applyFont="1" applyBorder="1" applyAlignment="1">
      <alignment horizontal="left" vertical="center" wrapText="1" indent="1"/>
    </xf>
    <xf numFmtId="0" fontId="51" fillId="0" borderId="100" xfId="3" applyNumberFormat="1" applyFont="1" applyBorder="1" applyAlignment="1">
      <alignment horizontal="left" vertical="center" wrapText="1" indent="1"/>
    </xf>
    <xf numFmtId="0" fontId="51" fillId="0" borderId="62" xfId="3" applyNumberFormat="1" applyFont="1" applyBorder="1" applyAlignment="1">
      <alignment horizontal="left" vertical="center" wrapText="1" indent="1"/>
    </xf>
    <xf numFmtId="0" fontId="61" fillId="0" borderId="57" xfId="3" applyFont="1" applyBorder="1" applyAlignment="1">
      <alignment horizontal="center" vertical="center" wrapText="1"/>
    </xf>
    <xf numFmtId="0" fontId="61" fillId="0" borderId="100" xfId="3" applyFont="1" applyBorder="1" applyAlignment="1">
      <alignment horizontal="center" vertical="center" wrapText="1"/>
    </xf>
    <xf numFmtId="0" fontId="61" fillId="0" borderId="62" xfId="3" applyFont="1" applyBorder="1" applyAlignment="1">
      <alignment horizontal="center" vertical="center" wrapText="1"/>
    </xf>
    <xf numFmtId="0" fontId="61" fillId="0" borderId="101" xfId="3" applyFont="1" applyBorder="1" applyAlignment="1">
      <alignment horizontal="center" vertical="center" wrapText="1"/>
    </xf>
    <xf numFmtId="0" fontId="49" fillId="5" borderId="0" xfId="3" applyFont="1" applyFill="1" applyAlignment="1">
      <alignment horizontal="left" vertical="top" wrapText="1"/>
    </xf>
    <xf numFmtId="0" fontId="11" fillId="0" borderId="0" xfId="3" applyFont="1" applyAlignment="1">
      <alignment horizontal="center" vertical="center"/>
    </xf>
    <xf numFmtId="0" fontId="61" fillId="0" borderId="20" xfId="3" applyFont="1" applyBorder="1" applyAlignment="1">
      <alignment horizontal="center" vertical="center"/>
    </xf>
    <xf numFmtId="0" fontId="61" fillId="5" borderId="20" xfId="3" applyFont="1" applyFill="1" applyBorder="1">
      <alignment vertical="center"/>
    </xf>
    <xf numFmtId="0" fontId="61" fillId="5" borderId="21" xfId="3" applyFont="1" applyFill="1" applyBorder="1">
      <alignment vertical="center"/>
    </xf>
    <xf numFmtId="0" fontId="61" fillId="5" borderId="21" xfId="3" applyFont="1" applyFill="1" applyBorder="1" applyAlignment="1">
      <alignment horizontal="center" vertical="center"/>
    </xf>
    <xf numFmtId="0" fontId="61" fillId="5" borderId="98" xfId="3" applyFont="1" applyFill="1" applyBorder="1">
      <alignment vertical="center"/>
    </xf>
    <xf numFmtId="0" fontId="61" fillId="0" borderId="47" xfId="3" applyFont="1" applyBorder="1" applyAlignment="1">
      <alignment horizontal="center" vertical="center"/>
    </xf>
    <xf numFmtId="178" fontId="61" fillId="5" borderId="47" xfId="3" applyNumberFormat="1" applyFont="1" applyFill="1" applyBorder="1" applyAlignment="1">
      <alignment horizontal="center" vertical="center"/>
    </xf>
    <xf numFmtId="178" fontId="61" fillId="5" borderId="21" xfId="3" applyNumberFormat="1" applyFont="1" applyFill="1" applyBorder="1" applyAlignment="1">
      <alignment horizontal="center" vertical="center"/>
    </xf>
    <xf numFmtId="178" fontId="61" fillId="5" borderId="22" xfId="3" applyNumberFormat="1" applyFont="1" applyFill="1" applyBorder="1" applyAlignment="1">
      <alignment horizontal="center" vertical="center"/>
    </xf>
    <xf numFmtId="178" fontId="28" fillId="5" borderId="7" xfId="2" applyNumberFormat="1" applyFont="1" applyFill="1" applyBorder="1" applyAlignment="1">
      <alignment horizontal="center" vertical="center" shrinkToFit="1"/>
    </xf>
    <xf numFmtId="178" fontId="28" fillId="5" borderId="8" xfId="2" applyNumberFormat="1" applyFont="1" applyFill="1" applyBorder="1" applyAlignment="1">
      <alignment horizontal="center" vertical="center" shrinkToFit="1"/>
    </xf>
    <xf numFmtId="0" fontId="28" fillId="0" borderId="6" xfId="2" applyFont="1" applyBorder="1" applyAlignment="1">
      <alignment vertical="center" wrapText="1"/>
    </xf>
    <xf numFmtId="0" fontId="28" fillId="0" borderId="7" xfId="2" applyFont="1" applyBorder="1" applyAlignment="1">
      <alignment vertical="center" wrapText="1"/>
    </xf>
    <xf numFmtId="0" fontId="28" fillId="0" borderId="8" xfId="2" applyFont="1" applyBorder="1" applyAlignment="1">
      <alignment vertical="center" wrapText="1"/>
    </xf>
    <xf numFmtId="0" fontId="28" fillId="0" borderId="6" xfId="2" applyFont="1" applyBorder="1" applyAlignment="1">
      <alignment horizontal="center" vertical="center"/>
    </xf>
    <xf numFmtId="0" fontId="28" fillId="0" borderId="7" xfId="2" applyFont="1" applyBorder="1" applyAlignment="1">
      <alignment horizontal="center" vertical="center"/>
    </xf>
    <xf numFmtId="38" fontId="28" fillId="5" borderId="7" xfId="18" applyFont="1" applyFill="1" applyBorder="1" applyAlignment="1">
      <alignment horizontal="center" vertical="center" shrinkToFit="1"/>
    </xf>
    <xf numFmtId="38" fontId="28" fillId="5" borderId="8" xfId="18" applyFont="1" applyFill="1" applyBorder="1" applyAlignment="1">
      <alignment horizontal="center" vertical="center" shrinkToFit="1"/>
    </xf>
    <xf numFmtId="178" fontId="28" fillId="5" borderId="6" xfId="2" applyNumberFormat="1" applyFont="1" applyFill="1" applyBorder="1" applyAlignment="1">
      <alignment horizontal="center" vertical="center" shrinkToFit="1"/>
    </xf>
    <xf numFmtId="0" fontId="28" fillId="0" borderId="8" xfId="2" applyFont="1" applyBorder="1" applyAlignment="1">
      <alignment horizontal="center" vertical="center"/>
    </xf>
    <xf numFmtId="182" fontId="28" fillId="0" borderId="7" xfId="18" applyNumberFormat="1" applyFont="1" applyFill="1" applyBorder="1" applyAlignment="1">
      <alignment horizontal="left" vertical="center" shrinkToFit="1"/>
    </xf>
    <xf numFmtId="182" fontId="28" fillId="0" borderId="8" xfId="18" applyNumberFormat="1" applyFont="1" applyFill="1" applyBorder="1" applyAlignment="1">
      <alignment horizontal="left" vertical="center" shrinkToFit="1"/>
    </xf>
    <xf numFmtId="0" fontId="28" fillId="0" borderId="6" xfId="2" applyNumberFormat="1" applyFont="1" applyBorder="1" applyAlignment="1">
      <alignment horizontal="left" vertical="center" wrapText="1" indent="1"/>
    </xf>
    <xf numFmtId="0" fontId="28" fillId="0" borderId="7" xfId="2" applyNumberFormat="1" applyFont="1" applyBorder="1" applyAlignment="1">
      <alignment horizontal="left" vertical="center" wrapText="1" indent="1"/>
    </xf>
    <xf numFmtId="0" fontId="28" fillId="0" borderId="8" xfId="2" applyNumberFormat="1" applyFont="1" applyBorder="1" applyAlignment="1">
      <alignment horizontal="left" vertical="center" wrapText="1" indent="1"/>
    </xf>
    <xf numFmtId="0" fontId="28" fillId="5" borderId="6" xfId="2" applyFont="1" applyFill="1" applyBorder="1" applyAlignment="1">
      <alignment vertical="center" wrapText="1"/>
    </xf>
    <xf numFmtId="0" fontId="28" fillId="5" borderId="7" xfId="2" applyFont="1" applyFill="1" applyBorder="1" applyAlignment="1">
      <alignment vertical="center" wrapText="1"/>
    </xf>
    <xf numFmtId="0" fontId="28" fillId="5" borderId="8" xfId="2" applyFont="1" applyFill="1" applyBorder="1" applyAlignment="1">
      <alignment vertical="center" wrapText="1"/>
    </xf>
    <xf numFmtId="178" fontId="28" fillId="0" borderId="7" xfId="2" applyNumberFormat="1" applyFont="1" applyFill="1" applyBorder="1" applyAlignment="1">
      <alignment horizontal="center" vertical="center" shrinkToFit="1"/>
    </xf>
    <xf numFmtId="178" fontId="28" fillId="0" borderId="8" xfId="2" applyNumberFormat="1" applyFont="1" applyFill="1" applyBorder="1" applyAlignment="1">
      <alignment horizontal="center" vertical="center" shrinkToFit="1"/>
    </xf>
    <xf numFmtId="0" fontId="27" fillId="0" borderId="0" xfId="2" applyFont="1" applyAlignment="1">
      <alignment horizontal="center" vertical="center"/>
    </xf>
    <xf numFmtId="0" fontId="28" fillId="0" borderId="0" xfId="2" applyFont="1" applyAlignment="1">
      <alignment horizontal="center" vertical="center"/>
    </xf>
    <xf numFmtId="178" fontId="28" fillId="5" borderId="0" xfId="2" applyNumberFormat="1" applyFont="1" applyFill="1" applyAlignment="1">
      <alignment horizontal="center" vertical="center" shrinkToFit="1"/>
    </xf>
    <xf numFmtId="0" fontId="28" fillId="0" borderId="0" xfId="2" applyFont="1" applyAlignment="1">
      <alignment vertical="center" wrapText="1"/>
    </xf>
    <xf numFmtId="0" fontId="28" fillId="0" borderId="0" xfId="2" applyFont="1" applyAlignment="1">
      <alignment horizontal="center" vertical="center" shrinkToFit="1"/>
    </xf>
    <xf numFmtId="0" fontId="64" fillId="5" borderId="6" xfId="19" applyFill="1" applyBorder="1" applyAlignment="1">
      <alignment vertical="center" wrapText="1"/>
    </xf>
    <xf numFmtId="0" fontId="64" fillId="5" borderId="8" xfId="19" applyFill="1" applyBorder="1" applyAlignment="1">
      <alignment vertical="center" wrapText="1"/>
    </xf>
    <xf numFmtId="0" fontId="64" fillId="5" borderId="31" xfId="19" applyFill="1" applyBorder="1" applyAlignment="1">
      <alignment vertical="center" wrapText="1"/>
    </xf>
    <xf numFmtId="0" fontId="64" fillId="5" borderId="57" xfId="19" applyFill="1" applyBorder="1" applyAlignment="1">
      <alignment vertical="center" wrapText="1"/>
    </xf>
    <xf numFmtId="0" fontId="64" fillId="5" borderId="62" xfId="19" applyFill="1" applyBorder="1" applyAlignment="1">
      <alignment vertical="center" wrapText="1"/>
    </xf>
    <xf numFmtId="0" fontId="64" fillId="5" borderId="101" xfId="19" applyFill="1" applyBorder="1" applyAlignment="1">
      <alignment vertical="center" wrapText="1"/>
    </xf>
    <xf numFmtId="178" fontId="64" fillId="5" borderId="0" xfId="19" applyNumberFormat="1" applyFill="1" applyAlignment="1">
      <alignment horizontal="center" vertical="center" shrinkToFit="1"/>
    </xf>
    <xf numFmtId="0" fontId="64" fillId="0" borderId="0" xfId="19" applyFill="1" applyAlignment="1">
      <alignment horizontal="left" vertical="center" shrinkToFit="1"/>
    </xf>
    <xf numFmtId="0" fontId="69" fillId="0" borderId="0" xfId="19" applyFont="1" applyAlignment="1">
      <alignment horizontal="center" vertical="center"/>
    </xf>
    <xf numFmtId="0" fontId="69" fillId="0" borderId="0" xfId="19" applyFont="1" applyAlignment="1">
      <alignment horizontal="left" vertical="distributed" wrapText="1" indent="1"/>
    </xf>
    <xf numFmtId="0" fontId="64" fillId="0" borderId="0" xfId="19" applyFill="1" applyAlignment="1">
      <alignment horizontal="left" vertical="top" wrapText="1"/>
    </xf>
    <xf numFmtId="0" fontId="64" fillId="0" borderId="0" xfId="19" applyAlignment="1">
      <alignment horizontal="center" vertical="center"/>
    </xf>
    <xf numFmtId="0" fontId="64" fillId="0" borderId="47" xfId="19" applyBorder="1" applyAlignment="1">
      <alignment horizontal="center" vertical="center"/>
    </xf>
    <xf numFmtId="0" fontId="64" fillId="0" borderId="98" xfId="19" applyBorder="1" applyAlignment="1">
      <alignment horizontal="center" vertical="center"/>
    </xf>
    <xf numFmtId="0" fontId="64" fillId="0" borderId="22" xfId="19" applyBorder="1" applyAlignment="1">
      <alignment horizontal="center" vertical="center"/>
    </xf>
    <xf numFmtId="0" fontId="70" fillId="0" borderId="6" xfId="22" applyNumberFormat="1" applyFont="1" applyFill="1" applyBorder="1" applyAlignment="1">
      <alignment horizontal="left" vertical="center" indent="1" shrinkToFit="1"/>
    </xf>
    <xf numFmtId="0" fontId="70" fillId="0" borderId="7" xfId="22" applyNumberFormat="1" applyFont="1" applyFill="1" applyBorder="1" applyAlignment="1">
      <alignment horizontal="left" vertical="center" indent="1" shrinkToFit="1"/>
    </xf>
    <xf numFmtId="0" fontId="70" fillId="0" borderId="8" xfId="22" applyNumberFormat="1" applyFont="1" applyFill="1" applyBorder="1" applyAlignment="1">
      <alignment horizontal="left" vertical="center" indent="1" shrinkToFit="1"/>
    </xf>
    <xf numFmtId="0" fontId="70" fillId="5" borderId="6" xfId="22" applyFont="1" applyFill="1" applyBorder="1" applyAlignment="1">
      <alignment horizontal="center" vertical="center" wrapText="1"/>
    </xf>
    <xf numFmtId="0" fontId="70" fillId="5" borderId="8" xfId="22" applyFont="1" applyFill="1" applyBorder="1" applyAlignment="1">
      <alignment horizontal="center" vertical="center" wrapText="1"/>
    </xf>
    <xf numFmtId="0" fontId="61" fillId="5" borderId="6" xfId="22" applyFont="1" applyFill="1" applyBorder="1" applyAlignment="1">
      <alignment horizontal="left" vertical="top"/>
    </xf>
    <xf numFmtId="0" fontId="61" fillId="5" borderId="7" xfId="22" applyFont="1" applyFill="1" applyBorder="1" applyAlignment="1">
      <alignment horizontal="left" vertical="top"/>
    </xf>
    <xf numFmtId="0" fontId="61" fillId="5" borderId="8" xfId="22" applyFont="1" applyFill="1" applyBorder="1" applyAlignment="1">
      <alignment horizontal="left" vertical="top"/>
    </xf>
    <xf numFmtId="0" fontId="61" fillId="5" borderId="9" xfId="22" applyFont="1" applyFill="1" applyBorder="1" applyAlignment="1">
      <alignment horizontal="left" vertical="top"/>
    </xf>
    <xf numFmtId="0" fontId="61" fillId="5" borderId="10" xfId="22" applyFont="1" applyFill="1" applyBorder="1" applyAlignment="1">
      <alignment horizontal="left" vertical="top"/>
    </xf>
    <xf numFmtId="0" fontId="61" fillId="5" borderId="11" xfId="22" applyFont="1" applyFill="1" applyBorder="1" applyAlignment="1">
      <alignment horizontal="left" vertical="top"/>
    </xf>
    <xf numFmtId="0" fontId="61" fillId="5" borderId="12" xfId="22" applyFont="1" applyFill="1" applyBorder="1" applyAlignment="1">
      <alignment horizontal="left" vertical="top"/>
    </xf>
    <xf numFmtId="0" fontId="61" fillId="5" borderId="0" xfId="22" applyFont="1" applyFill="1" applyAlignment="1">
      <alignment horizontal="left" vertical="top"/>
    </xf>
    <xf numFmtId="0" fontId="61" fillId="5" borderId="13" xfId="22" applyFont="1" applyFill="1" applyBorder="1" applyAlignment="1">
      <alignment horizontal="left" vertical="top"/>
    </xf>
    <xf numFmtId="0" fontId="61" fillId="5" borderId="14" xfId="22" applyFont="1" applyFill="1" applyBorder="1" applyAlignment="1">
      <alignment horizontal="left" vertical="top"/>
    </xf>
    <xf numFmtId="0" fontId="61" fillId="5" borderId="15" xfId="22" applyFont="1" applyFill="1" applyBorder="1" applyAlignment="1">
      <alignment horizontal="left" vertical="top"/>
    </xf>
    <xf numFmtId="0" fontId="61" fillId="5" borderId="16" xfId="22" applyFont="1" applyFill="1" applyBorder="1" applyAlignment="1">
      <alignment horizontal="left" vertical="top"/>
    </xf>
    <xf numFmtId="0" fontId="62" fillId="0" borderId="0" xfId="22" applyFont="1" applyAlignment="1">
      <alignment horizontal="center" vertical="center"/>
    </xf>
    <xf numFmtId="0" fontId="70" fillId="0" borderId="0" xfId="22" applyFont="1" applyAlignment="1">
      <alignment horizontal="left" vertical="center" wrapText="1"/>
    </xf>
    <xf numFmtId="0" fontId="70" fillId="0" borderId="13" xfId="22" applyFont="1" applyBorder="1" applyAlignment="1">
      <alignment horizontal="left" vertical="center" wrapText="1"/>
    </xf>
    <xf numFmtId="0" fontId="70" fillId="0" borderId="15" xfId="22" applyFont="1" applyBorder="1" applyAlignment="1">
      <alignment horizontal="left" vertical="center" wrapText="1"/>
    </xf>
    <xf numFmtId="0" fontId="70" fillId="0" borderId="16" xfId="22" applyFont="1" applyBorder="1" applyAlignment="1">
      <alignment horizontal="left" vertical="center" wrapText="1"/>
    </xf>
    <xf numFmtId="0" fontId="70" fillId="0" borderId="37" xfId="22" applyFont="1" applyBorder="1" applyAlignment="1">
      <alignment vertical="top" wrapText="1"/>
    </xf>
    <xf numFmtId="0" fontId="61" fillId="0" borderId="15" xfId="22" applyFont="1" applyBorder="1" applyAlignment="1">
      <alignment vertical="center" wrapText="1"/>
    </xf>
    <xf numFmtId="0" fontId="61" fillId="0" borderId="16" xfId="22" applyFont="1" applyBorder="1" applyAlignment="1">
      <alignment vertical="center" wrapText="1"/>
    </xf>
    <xf numFmtId="0" fontId="61" fillId="0" borderId="0" xfId="22" applyFont="1" applyAlignment="1">
      <alignment vertical="center" wrapText="1"/>
    </xf>
    <xf numFmtId="0" fontId="61" fillId="0" borderId="13" xfId="22" applyFont="1" applyBorder="1" applyAlignment="1">
      <alignment vertical="center" wrapText="1"/>
    </xf>
    <xf numFmtId="0" fontId="70" fillId="0" borderId="0" xfId="22" applyFont="1" applyAlignment="1">
      <alignment horizontal="center" vertical="center" wrapText="1"/>
    </xf>
    <xf numFmtId="0" fontId="70" fillId="0" borderId="13" xfId="22" applyFont="1" applyBorder="1" applyAlignment="1">
      <alignment horizontal="center" vertical="center" wrapText="1"/>
    </xf>
    <xf numFmtId="0" fontId="70" fillId="0" borderId="10" xfId="22" applyFont="1" applyBorder="1" applyAlignment="1">
      <alignment horizontal="left" vertical="center" wrapText="1"/>
    </xf>
    <xf numFmtId="0" fontId="70" fillId="0" borderId="11" xfId="22" applyFont="1" applyBorder="1" applyAlignment="1">
      <alignment horizontal="left" vertical="center" wrapText="1"/>
    </xf>
    <xf numFmtId="0" fontId="70" fillId="0" borderId="37" xfId="22" applyFont="1" applyBorder="1" applyAlignment="1">
      <alignment horizontal="left" vertical="top" wrapText="1"/>
    </xf>
    <xf numFmtId="0" fontId="50" fillId="0" borderId="6" xfId="22" applyNumberFormat="1" applyFont="1" applyFill="1" applyBorder="1" applyAlignment="1">
      <alignment horizontal="left" vertical="center" wrapText="1" indent="1"/>
    </xf>
    <xf numFmtId="0" fontId="50" fillId="0" borderId="8" xfId="22" applyNumberFormat="1" applyFont="1" applyFill="1" applyBorder="1" applyAlignment="1">
      <alignment horizontal="left" vertical="center" wrapText="1" indent="1"/>
    </xf>
    <xf numFmtId="0" fontId="70" fillId="0" borderId="29" xfId="22" applyFont="1" applyBorder="1" applyAlignment="1">
      <alignment horizontal="center" vertical="center" wrapText="1"/>
    </xf>
    <xf numFmtId="57" fontId="51" fillId="0" borderId="34" xfId="16" applyNumberFormat="1" applyFont="1" applyBorder="1" applyAlignment="1">
      <alignment horizontal="center" vertical="center" shrinkToFit="1"/>
    </xf>
    <xf numFmtId="57" fontId="51" fillId="0" borderId="35" xfId="16" applyNumberFormat="1" applyFont="1" applyBorder="1" applyAlignment="1">
      <alignment horizontal="center" vertical="center" shrinkToFit="1"/>
    </xf>
    <xf numFmtId="0" fontId="61" fillId="0" borderId="34" xfId="16" applyFont="1" applyBorder="1" applyAlignment="1">
      <alignment horizontal="center" vertical="center" shrinkToFit="1"/>
    </xf>
    <xf numFmtId="0" fontId="23" fillId="0" borderId="34" xfId="14" applyBorder="1" applyAlignment="1">
      <alignment horizontal="center" vertical="center" shrinkToFit="1"/>
    </xf>
    <xf numFmtId="0" fontId="23" fillId="0" borderId="34" xfId="14" applyBorder="1" applyAlignment="1">
      <alignment horizontal="left" vertical="center" shrinkToFit="1"/>
    </xf>
    <xf numFmtId="57" fontId="51" fillId="0" borderId="95" xfId="16" applyNumberFormat="1" applyFont="1" applyBorder="1" applyAlignment="1">
      <alignment horizontal="center" vertical="center" shrinkToFit="1"/>
    </xf>
    <xf numFmtId="57" fontId="51" fillId="0" borderId="96" xfId="16" applyNumberFormat="1" applyFont="1" applyBorder="1" applyAlignment="1">
      <alignment horizontal="center" vertical="center" shrinkToFit="1"/>
    </xf>
    <xf numFmtId="0" fontId="61" fillId="0" borderId="95" xfId="16" applyFont="1" applyBorder="1" applyAlignment="1">
      <alignment horizontal="center" vertical="center" shrinkToFit="1"/>
    </xf>
    <xf numFmtId="0" fontId="23" fillId="0" borderId="95" xfId="14" applyBorder="1" applyAlignment="1">
      <alignment horizontal="center" vertical="center" shrinkToFit="1"/>
    </xf>
    <xf numFmtId="0" fontId="23" fillId="0" borderId="95" xfId="14" applyBorder="1" applyAlignment="1">
      <alignment horizontal="left" vertical="center" shrinkToFit="1"/>
    </xf>
    <xf numFmtId="0" fontId="23" fillId="0" borderId="34" xfId="14" applyBorder="1" applyAlignment="1">
      <alignment horizontal="center" vertical="center"/>
    </xf>
    <xf numFmtId="57" fontId="51" fillId="0" borderId="92" xfId="16" applyNumberFormat="1" applyFont="1" applyBorder="1" applyAlignment="1">
      <alignment horizontal="center" vertical="center" shrinkToFit="1"/>
    </xf>
    <xf numFmtId="57" fontId="51" fillId="0" borderId="93" xfId="16" applyNumberFormat="1" applyFont="1" applyBorder="1" applyAlignment="1">
      <alignment horizontal="center" vertical="center" shrinkToFit="1"/>
    </xf>
    <xf numFmtId="0" fontId="61" fillId="0" borderId="92" xfId="16" applyFont="1" applyBorder="1" applyAlignment="1">
      <alignment horizontal="center" vertical="center" shrinkToFit="1"/>
    </xf>
    <xf numFmtId="0" fontId="23" fillId="0" borderId="92" xfId="14" applyBorder="1" applyAlignment="1">
      <alignment horizontal="center" vertical="center" shrinkToFit="1"/>
    </xf>
    <xf numFmtId="0" fontId="23" fillId="0" borderId="92" xfId="14" applyBorder="1" applyAlignment="1">
      <alignment horizontal="left" vertical="center" shrinkToFit="1"/>
    </xf>
    <xf numFmtId="0" fontId="23" fillId="0" borderId="8" xfId="14" applyBorder="1" applyAlignment="1">
      <alignment horizontal="center" vertical="center"/>
    </xf>
    <xf numFmtId="0" fontId="23" fillId="0" borderId="29" xfId="14" applyBorder="1" applyAlignment="1">
      <alignment horizontal="center" vertical="center"/>
    </xf>
    <xf numFmtId="0" fontId="61" fillId="0" borderId="89" xfId="16" applyFont="1" applyBorder="1" applyAlignment="1">
      <alignment horizontal="center" vertical="center" shrinkToFit="1"/>
    </xf>
    <xf numFmtId="0" fontId="23" fillId="0" borderId="89" xfId="14" applyBorder="1" applyAlignment="1">
      <alignment horizontal="center" vertical="center" shrinkToFit="1"/>
    </xf>
    <xf numFmtId="0" fontId="61" fillId="0" borderId="89" xfId="16" applyFont="1" applyBorder="1" applyAlignment="1">
      <alignment horizontal="center" vertical="center" wrapText="1" shrinkToFit="1"/>
    </xf>
    <xf numFmtId="0" fontId="61" fillId="0" borderId="90" xfId="16" applyFont="1" applyBorder="1" applyAlignment="1">
      <alignment horizontal="center" vertical="center" shrinkToFit="1"/>
    </xf>
    <xf numFmtId="0" fontId="63" fillId="0" borderId="7" xfId="7" applyFont="1" applyBorder="1" applyAlignment="1">
      <alignment horizontal="distributed" vertical="center"/>
    </xf>
    <xf numFmtId="0" fontId="61" fillId="0" borderId="88" xfId="16" applyFont="1" applyBorder="1" applyAlignment="1">
      <alignment horizontal="center" vertical="center"/>
    </xf>
    <xf numFmtId="0" fontId="61" fillId="0" borderId="89" xfId="16" applyFont="1" applyBorder="1" applyAlignment="1">
      <alignment horizontal="center" vertical="center"/>
    </xf>
    <xf numFmtId="57" fontId="61" fillId="0" borderId="89" xfId="17" applyNumberFormat="1" applyFont="1" applyBorder="1" applyAlignment="1">
      <alignment horizontal="center" vertical="center"/>
    </xf>
    <xf numFmtId="0" fontId="61" fillId="0" borderId="89" xfId="17" applyFont="1" applyBorder="1" applyAlignment="1">
      <alignment horizontal="center" vertical="center"/>
    </xf>
    <xf numFmtId="0" fontId="61" fillId="0" borderId="90" xfId="17" applyFont="1" applyBorder="1" applyAlignment="1">
      <alignment horizontal="center" vertical="center"/>
    </xf>
    <xf numFmtId="0" fontId="23" fillId="0" borderId="6" xfId="14" applyBorder="1" applyAlignment="1">
      <alignment horizontal="center" vertical="center"/>
    </xf>
    <xf numFmtId="0" fontId="23" fillId="0" borderId="90" xfId="14" applyBorder="1" applyAlignment="1">
      <alignment horizontal="center" vertical="center"/>
    </xf>
    <xf numFmtId="0" fontId="23" fillId="0" borderId="88" xfId="14" applyBorder="1" applyAlignment="1">
      <alignment horizontal="center" vertical="center"/>
    </xf>
    <xf numFmtId="0" fontId="61" fillId="0" borderId="6" xfId="16" applyFont="1" applyBorder="1" applyAlignment="1">
      <alignment horizontal="center" vertical="center"/>
    </xf>
    <xf numFmtId="0" fontId="61" fillId="0" borderId="7" xfId="16" applyFont="1" applyBorder="1" applyAlignment="1">
      <alignment horizontal="center" vertical="center"/>
    </xf>
    <xf numFmtId="0" fontId="61" fillId="0" borderId="123" xfId="16" applyFont="1" applyBorder="1" applyAlignment="1">
      <alignment horizontal="center" vertical="center"/>
    </xf>
    <xf numFmtId="57" fontId="61" fillId="0" borderId="122" xfId="17" applyNumberFormat="1" applyFont="1" applyFill="1" applyBorder="1" applyAlignment="1">
      <alignment horizontal="left" vertical="center" indent="1"/>
    </xf>
    <xf numFmtId="57" fontId="61" fillId="0" borderId="7" xfId="17" applyNumberFormat="1" applyFont="1" applyFill="1" applyBorder="1" applyAlignment="1">
      <alignment horizontal="left" vertical="center" indent="1"/>
    </xf>
    <xf numFmtId="57" fontId="61" fillId="0" borderId="8" xfId="17" applyNumberFormat="1" applyFont="1" applyFill="1" applyBorder="1" applyAlignment="1">
      <alignment horizontal="left" vertical="center" indent="1"/>
    </xf>
    <xf numFmtId="57" fontId="51" fillId="5" borderId="95" xfId="16" applyNumberFormat="1" applyFont="1" applyFill="1" applyBorder="1" applyAlignment="1">
      <alignment horizontal="center" vertical="center" shrinkToFit="1"/>
    </xf>
    <xf numFmtId="57" fontId="51" fillId="5" borderId="96" xfId="16" applyNumberFormat="1" applyFont="1" applyFill="1" applyBorder="1" applyAlignment="1">
      <alignment horizontal="center" vertical="center" shrinkToFit="1"/>
    </xf>
    <xf numFmtId="0" fontId="65" fillId="0" borderId="0" xfId="14" applyFont="1" applyAlignment="1">
      <alignment horizontal="center" vertical="center"/>
    </xf>
    <xf numFmtId="0" fontId="38" fillId="0" borderId="0" xfId="7" applyFont="1" applyAlignment="1">
      <alignment horizontal="center" vertical="center"/>
    </xf>
    <xf numFmtId="0" fontId="63" fillId="0" borderId="15" xfId="7" applyFont="1" applyBorder="1" applyAlignment="1">
      <alignment horizontal="distributed" vertical="center"/>
    </xf>
    <xf numFmtId="0" fontId="61" fillId="5" borderId="95" xfId="16" applyFont="1" applyFill="1" applyBorder="1" applyAlignment="1">
      <alignment horizontal="center" vertical="center" shrinkToFit="1"/>
    </xf>
    <xf numFmtId="0" fontId="23" fillId="5" borderId="95" xfId="14" applyFill="1" applyBorder="1" applyAlignment="1">
      <alignment horizontal="center" vertical="center" shrinkToFit="1"/>
    </xf>
    <xf numFmtId="0" fontId="23" fillId="5" borderId="95" xfId="14" applyFill="1" applyBorder="1" applyAlignment="1">
      <alignment horizontal="left" vertical="center" shrinkToFit="1"/>
    </xf>
    <xf numFmtId="57" fontId="51" fillId="5" borderId="34" xfId="16" applyNumberFormat="1" applyFont="1" applyFill="1" applyBorder="1" applyAlignment="1">
      <alignment horizontal="center" vertical="center" shrinkToFit="1"/>
    </xf>
    <xf numFmtId="57" fontId="51" fillId="5" borderId="35" xfId="16" applyNumberFormat="1" applyFont="1" applyFill="1" applyBorder="1" applyAlignment="1">
      <alignment horizontal="center" vertical="center" shrinkToFit="1"/>
    </xf>
    <xf numFmtId="0" fontId="61" fillId="5" borderId="34" xfId="16" applyFont="1" applyFill="1" applyBorder="1" applyAlignment="1">
      <alignment horizontal="center" vertical="center" shrinkToFit="1"/>
    </xf>
    <xf numFmtId="0" fontId="23" fillId="5" borderId="34" xfId="14" applyFill="1" applyBorder="1" applyAlignment="1">
      <alignment horizontal="center" vertical="center" shrinkToFit="1"/>
    </xf>
    <xf numFmtId="0" fontId="23" fillId="5" borderId="34" xfId="14" applyFill="1" applyBorder="1" applyAlignment="1">
      <alignment horizontal="left" vertical="center" shrinkToFit="1"/>
    </xf>
    <xf numFmtId="0" fontId="23" fillId="5" borderId="34" xfId="14" applyFill="1" applyBorder="1" applyAlignment="1">
      <alignment horizontal="center" vertical="center"/>
    </xf>
    <xf numFmtId="57" fontId="51" fillId="5" borderId="92" xfId="16" applyNumberFormat="1" applyFont="1" applyFill="1" applyBorder="1" applyAlignment="1">
      <alignment horizontal="center" vertical="center" shrinkToFit="1"/>
    </xf>
    <xf numFmtId="57" fontId="51" fillId="5" borderId="93" xfId="16" applyNumberFormat="1" applyFont="1" applyFill="1" applyBorder="1" applyAlignment="1">
      <alignment horizontal="center" vertical="center" shrinkToFit="1"/>
    </xf>
    <xf numFmtId="0" fontId="61" fillId="5" borderId="92" xfId="16" applyFont="1" applyFill="1" applyBorder="1" applyAlignment="1">
      <alignment horizontal="center" vertical="center" shrinkToFit="1"/>
    </xf>
    <xf numFmtId="0" fontId="23" fillId="5" borderId="92" xfId="14" applyFill="1" applyBorder="1" applyAlignment="1">
      <alignment horizontal="center" vertical="center" shrinkToFit="1"/>
    </xf>
    <xf numFmtId="0" fontId="23" fillId="5" borderId="92" xfId="14" applyFill="1" applyBorder="1" applyAlignment="1">
      <alignment horizontal="left" vertical="center" shrinkToFit="1"/>
    </xf>
    <xf numFmtId="0" fontId="23" fillId="5" borderId="8" xfId="14" applyFill="1" applyBorder="1" applyAlignment="1">
      <alignment horizontal="center" vertical="center"/>
    </xf>
    <xf numFmtId="0" fontId="23" fillId="5" borderId="29" xfId="14" applyFill="1" applyBorder="1" applyAlignment="1">
      <alignment horizontal="center" vertical="center"/>
    </xf>
    <xf numFmtId="57" fontId="61" fillId="5" borderId="89" xfId="17" applyNumberFormat="1" applyFont="1" applyFill="1" applyBorder="1" applyAlignment="1">
      <alignment horizontal="center" vertical="center"/>
    </xf>
    <xf numFmtId="0" fontId="61" fillId="5" borderId="89" xfId="17" applyFont="1" applyFill="1" applyBorder="1" applyAlignment="1">
      <alignment horizontal="center" vertical="center"/>
    </xf>
    <xf numFmtId="0" fontId="61" fillId="5" borderId="90" xfId="17" applyFont="1" applyFill="1" applyBorder="1" applyAlignment="1">
      <alignment horizontal="center" vertical="center"/>
    </xf>
    <xf numFmtId="0" fontId="23" fillId="5" borderId="90" xfId="14" applyFill="1" applyBorder="1" applyAlignment="1">
      <alignment horizontal="center" vertical="center"/>
    </xf>
    <xf numFmtId="0" fontId="23" fillId="0" borderId="15" xfId="14" applyFill="1" applyBorder="1" applyAlignment="1">
      <alignment horizontal="left" vertical="center" indent="1"/>
    </xf>
    <xf numFmtId="0" fontId="23" fillId="0" borderId="7" xfId="14" applyFill="1" applyBorder="1" applyAlignment="1">
      <alignment horizontal="left" vertical="center" indent="1"/>
    </xf>
    <xf numFmtId="0" fontId="23" fillId="5" borderId="7" xfId="14" applyFill="1" applyBorder="1" applyAlignment="1">
      <alignment horizontal="left" vertical="center" indent="1"/>
    </xf>
    <xf numFmtId="57" fontId="61" fillId="5" borderId="122" xfId="17" applyNumberFormat="1" applyFont="1" applyFill="1" applyBorder="1" applyAlignment="1">
      <alignment horizontal="left" vertical="center" indent="1"/>
    </xf>
    <xf numFmtId="57" fontId="61" fillId="5" borderId="7" xfId="17" applyNumberFormat="1" applyFont="1" applyFill="1" applyBorder="1" applyAlignment="1">
      <alignment horizontal="left" vertical="center" indent="1"/>
    </xf>
    <xf numFmtId="57" fontId="61" fillId="5" borderId="8" xfId="17" applyNumberFormat="1" applyFont="1" applyFill="1" applyBorder="1" applyAlignment="1">
      <alignment horizontal="left" vertical="center" inden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5" borderId="34" xfId="0" applyFill="1" applyBorder="1" applyAlignment="1">
      <alignment horizontal="center" vertical="center"/>
    </xf>
    <xf numFmtId="0" fontId="0" fillId="5" borderId="35" xfId="0" applyFill="1" applyBorder="1" applyAlignment="1">
      <alignment horizontal="center" vertical="center"/>
    </xf>
    <xf numFmtId="0" fontId="23" fillId="0" borderId="15" xfId="14" applyBorder="1" applyAlignment="1">
      <alignment horizontal="left" vertical="center" indent="1"/>
    </xf>
    <xf numFmtId="0" fontId="23" fillId="0" borderId="7" xfId="14" applyBorder="1" applyAlignment="1">
      <alignment horizontal="left" vertical="center" indent="1"/>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5" borderId="95" xfId="0" applyFill="1" applyBorder="1" applyAlignment="1">
      <alignment horizontal="center" vertical="center"/>
    </xf>
    <xf numFmtId="0" fontId="0" fillId="5" borderId="96" xfId="0" applyFill="1" applyBorder="1" applyAlignment="1">
      <alignment horizontal="center" vertical="center"/>
    </xf>
    <xf numFmtId="0" fontId="87" fillId="0" borderId="12" xfId="0" applyFont="1" applyBorder="1" applyAlignment="1">
      <alignment horizontal="left" vertical="top" wrapText="1"/>
    </xf>
    <xf numFmtId="0" fontId="87" fillId="0" borderId="0" xfId="0" applyFont="1" applyAlignment="1">
      <alignment horizontal="left" vertical="top" wrapText="1"/>
    </xf>
    <xf numFmtId="0" fontId="87" fillId="0" borderId="13" xfId="0" applyFont="1" applyBorder="1" applyAlignment="1">
      <alignment horizontal="left" vertical="top" wrapText="1"/>
    </xf>
    <xf numFmtId="0" fontId="87" fillId="0" borderId="14" xfId="0" applyFont="1" applyBorder="1" applyAlignment="1">
      <alignment horizontal="center" vertical="center"/>
    </xf>
    <xf numFmtId="0" fontId="87" fillId="0" borderId="15" xfId="0" applyFont="1" applyBorder="1" applyAlignment="1">
      <alignment horizontal="center" vertical="center"/>
    </xf>
    <xf numFmtId="0" fontId="87" fillId="0" borderId="16" xfId="0" applyFont="1" applyBorder="1" applyAlignment="1">
      <alignment horizontal="center" vertical="center"/>
    </xf>
    <xf numFmtId="0" fontId="87" fillId="0" borderId="29" xfId="0" applyFont="1" applyBorder="1" applyAlignment="1">
      <alignment horizontal="left" vertical="center" wrapText="1"/>
    </xf>
    <xf numFmtId="0" fontId="86" fillId="0" borderId="29" xfId="0" applyFont="1" applyBorder="1" applyAlignment="1">
      <alignment horizontal="left" vertical="center" wrapText="1" indent="1"/>
    </xf>
    <xf numFmtId="0" fontId="86" fillId="0" borderId="29" xfId="0" applyFont="1" applyBorder="1" applyAlignment="1">
      <alignment horizontal="left" vertical="center" indent="1"/>
    </xf>
    <xf numFmtId="0" fontId="86" fillId="0" borderId="29" xfId="0" applyFont="1" applyBorder="1" applyAlignment="1">
      <alignment horizontal="center" vertical="center"/>
    </xf>
    <xf numFmtId="58" fontId="86" fillId="0" borderId="6" xfId="0" applyNumberFormat="1" applyFont="1" applyBorder="1" applyAlignment="1">
      <alignment horizontal="center" vertical="center"/>
    </xf>
    <xf numFmtId="58" fontId="86" fillId="0" borderId="7" xfId="0" applyNumberFormat="1" applyFont="1" applyBorder="1" applyAlignment="1">
      <alignment horizontal="center" vertical="center"/>
    </xf>
    <xf numFmtId="0" fontId="86" fillId="0" borderId="7" xfId="0" applyFont="1" applyBorder="1" applyAlignment="1">
      <alignment horizontal="center" vertical="center"/>
    </xf>
    <xf numFmtId="58" fontId="86" fillId="0" borderId="8" xfId="0" applyNumberFormat="1" applyFont="1" applyBorder="1" applyAlignment="1">
      <alignment horizontal="center" vertical="center"/>
    </xf>
    <xf numFmtId="0" fontId="86" fillId="0" borderId="12" xfId="0" applyFont="1" applyBorder="1" applyAlignment="1">
      <alignment horizontal="center" vertical="center"/>
    </xf>
    <xf numFmtId="0" fontId="86" fillId="0" borderId="0" xfId="0" applyFont="1" applyAlignment="1">
      <alignment horizontal="center" vertical="center"/>
    </xf>
    <xf numFmtId="0" fontId="86" fillId="0" borderId="13" xfId="0" applyFont="1" applyBorder="1" applyAlignment="1">
      <alignment horizontal="center" vertical="center"/>
    </xf>
    <xf numFmtId="0" fontId="86" fillId="0" borderId="12" xfId="0" applyFont="1" applyBorder="1" applyAlignment="1">
      <alignment horizontal="right" vertical="center"/>
    </xf>
    <xf numFmtId="0" fontId="86" fillId="0" borderId="0" xfId="0" applyFont="1" applyAlignment="1">
      <alignment horizontal="right" vertical="center"/>
    </xf>
    <xf numFmtId="0" fontId="86" fillId="0" borderId="13" xfId="0" applyFont="1" applyBorder="1" applyAlignment="1">
      <alignment horizontal="right" vertical="center"/>
    </xf>
    <xf numFmtId="0" fontId="86" fillId="0" borderId="12" xfId="0" applyFont="1" applyBorder="1" applyAlignment="1">
      <alignment horizontal="left" vertical="center"/>
    </xf>
    <xf numFmtId="0" fontId="86" fillId="0" borderId="0" xfId="0" applyFont="1" applyAlignment="1">
      <alignment horizontal="left" vertical="center"/>
    </xf>
    <xf numFmtId="0" fontId="86" fillId="0" borderId="13" xfId="0" applyFont="1" applyBorder="1" applyAlignment="1">
      <alignment horizontal="left" vertical="center"/>
    </xf>
    <xf numFmtId="0" fontId="86" fillId="0" borderId="12" xfId="0" applyFont="1" applyBorder="1" applyAlignment="1">
      <alignment horizontal="left" vertical="center" wrapText="1"/>
    </xf>
    <xf numFmtId="0" fontId="86" fillId="0" borderId="0" xfId="0" applyFont="1" applyAlignment="1">
      <alignment horizontal="left" vertical="center" wrapText="1"/>
    </xf>
    <xf numFmtId="0" fontId="86" fillId="0" borderId="13" xfId="0" applyFont="1" applyBorder="1" applyAlignment="1">
      <alignment horizontal="left" vertical="center" wrapText="1"/>
    </xf>
  </cellXfs>
  <cellStyles count="24">
    <cellStyle name="ハイパーリンク 2" xfId="13" xr:uid="{457F11CB-151A-47E7-9E23-F1D28A8596EC}"/>
    <cellStyle name="桁区切り" xfId="23" builtinId="6"/>
    <cellStyle name="桁区切り 2" xfId="8" xr:uid="{C892AFB9-6885-4A96-8616-4D8285237E8C}"/>
    <cellStyle name="桁区切り 3" xfId="18" xr:uid="{EBB5339A-5835-4F63-B7F2-0665D7135207}"/>
    <cellStyle name="桁区切り 4" xfId="6" xr:uid="{38719CEB-02C8-4E3C-A537-EE4B269CB086}"/>
    <cellStyle name="通貨 3" xfId="5" xr:uid="{F38AF7DF-2901-49D6-AC14-E13470572504}"/>
    <cellStyle name="標準" xfId="0" builtinId="0"/>
    <cellStyle name="標準 2" xfId="1" xr:uid="{9023E3CC-DFE5-4806-863E-35171FEFB674}"/>
    <cellStyle name="標準 2 2" xfId="3" xr:uid="{390D4796-0CCA-4F4F-B8A1-164E4D9DFEC4}"/>
    <cellStyle name="標準 3" xfId="11" xr:uid="{8BF1FFB2-6F7E-41F5-9063-8C64B5EC9F46}"/>
    <cellStyle name="標準 3 2" xfId="12" xr:uid="{39F03ADA-44FA-4FF4-A9F6-701EC25778D2}"/>
    <cellStyle name="標準 3 2 2" xfId="22" xr:uid="{4925C6B9-1ADA-47AC-856E-27E2F9903CA5}"/>
    <cellStyle name="標準 4" xfId="10" xr:uid="{7F2C13FF-EA51-4067-B949-596B893D49D4}"/>
    <cellStyle name="標準 4 2" xfId="2" xr:uid="{7E1C5CDC-366C-4348-85A2-2A0AFAA5AE06}"/>
    <cellStyle name="標準 4 3" xfId="15" xr:uid="{A4AA6631-7F1A-4E90-86FC-6EC6FB1A3E94}"/>
    <cellStyle name="標準 5" xfId="7" xr:uid="{A29A11AA-E9C1-4DCA-88F8-B03D1BC9C293}"/>
    <cellStyle name="標準 5 2" xfId="4" xr:uid="{BFA1B52E-F975-4D4A-9749-136323B786B5}"/>
    <cellStyle name="標準 6" xfId="14" xr:uid="{7E7F9795-D001-4AC0-AB5A-15D741B1A9FF}"/>
    <cellStyle name="標準 7" xfId="9" xr:uid="{AC673E93-81ED-41A1-874B-0C69FB013829}"/>
    <cellStyle name="標準_011貸与品借用（返納）書" xfId="21" xr:uid="{5CDD4830-43F7-4F62-8838-30BE7C22CEEB}"/>
    <cellStyle name="標準_012支給品受領書" xfId="20" xr:uid="{84C16D5C-60E2-4F7B-9BC3-90967255CE7D}"/>
    <cellStyle name="標準_015現場発生品調書" xfId="19" xr:uid="{F85D35C8-505E-43CF-A36F-56629D5C7EE5}"/>
    <cellStyle name="標準_自主検査表_1" xfId="17" xr:uid="{F2729302-50E5-4226-A578-4F00534EB2C3}"/>
    <cellStyle name="標準_自主検査表_1___鋼製建具工事施工計画書" xfId="16" xr:uid="{3A91D50F-42DC-4FFE-8D30-ABC6D095E4DA}"/>
  </cellStyles>
  <dxfs count="0"/>
  <tableStyles count="0" defaultTableStyle="TableStyleMedium2" defaultPivotStyle="PivotStyleLight16"/>
  <colors>
    <mruColors>
      <color rgb="FFCCFFFF"/>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123825</xdr:colOff>
      <xdr:row>31</xdr:row>
      <xdr:rowOff>95250</xdr:rowOff>
    </xdr:from>
    <xdr:to>
      <xdr:col>7</xdr:col>
      <xdr:colOff>9525</xdr:colOff>
      <xdr:row>33</xdr:row>
      <xdr:rowOff>161925</xdr:rowOff>
    </xdr:to>
    <xdr:sp macro="" textlink="">
      <xdr:nvSpPr>
        <xdr:cNvPr id="2" name="右中かっこ 1">
          <a:extLst>
            <a:ext uri="{FF2B5EF4-FFF2-40B4-BE49-F238E27FC236}">
              <a16:creationId xmlns:a16="http://schemas.microsoft.com/office/drawing/2014/main" id="{00000000-0008-0000-0000-000002000000}"/>
            </a:ext>
          </a:extLst>
        </xdr:cNvPr>
        <xdr:cNvSpPr>
          <a:spLocks/>
        </xdr:cNvSpPr>
      </xdr:nvSpPr>
      <xdr:spPr bwMode="auto">
        <a:xfrm>
          <a:off x="3076575" y="7181850"/>
          <a:ext cx="142875" cy="523875"/>
        </a:xfrm>
        <a:prstGeom prst="rightBrace">
          <a:avLst>
            <a:gd name="adj1" fmla="val 9336"/>
            <a:gd name="adj2" fmla="val 5000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142875</xdr:colOff>
      <xdr:row>0</xdr:row>
      <xdr:rowOff>323850</xdr:rowOff>
    </xdr:from>
    <xdr:to>
      <xdr:col>10</xdr:col>
      <xdr:colOff>38100</xdr:colOff>
      <xdr:row>2</xdr:row>
      <xdr:rowOff>47625</xdr:rowOff>
    </xdr:to>
    <xdr:sp macro="" textlink="">
      <xdr:nvSpPr>
        <xdr:cNvPr id="2" name="楕円 1">
          <a:extLst>
            <a:ext uri="{FF2B5EF4-FFF2-40B4-BE49-F238E27FC236}">
              <a16:creationId xmlns:a16="http://schemas.microsoft.com/office/drawing/2014/main" id="{00000000-0008-0000-1000-000002000000}"/>
            </a:ext>
          </a:extLst>
        </xdr:cNvPr>
        <xdr:cNvSpPr/>
      </xdr:nvSpPr>
      <xdr:spPr>
        <a:xfrm>
          <a:off x="1381125" y="323850"/>
          <a:ext cx="1133475" cy="3905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31</xdr:row>
      <xdr:rowOff>257175</xdr:rowOff>
    </xdr:from>
    <xdr:to>
      <xdr:col>16</xdr:col>
      <xdr:colOff>142875</xdr:colOff>
      <xdr:row>33</xdr:row>
      <xdr:rowOff>95250</xdr:rowOff>
    </xdr:to>
    <xdr:sp macro="" textlink="">
      <xdr:nvSpPr>
        <xdr:cNvPr id="4" name="楕円 3">
          <a:extLst>
            <a:ext uri="{FF2B5EF4-FFF2-40B4-BE49-F238E27FC236}">
              <a16:creationId xmlns:a16="http://schemas.microsoft.com/office/drawing/2014/main" id="{00000000-0008-0000-1000-000004000000}"/>
            </a:ext>
          </a:extLst>
        </xdr:cNvPr>
        <xdr:cNvSpPr/>
      </xdr:nvSpPr>
      <xdr:spPr>
        <a:xfrm>
          <a:off x="2466975" y="10677525"/>
          <a:ext cx="1638300" cy="5048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21</xdr:row>
      <xdr:rowOff>19050</xdr:rowOff>
    </xdr:from>
    <xdr:to>
      <xdr:col>0</xdr:col>
      <xdr:colOff>342900</xdr:colOff>
      <xdr:row>21</xdr:row>
      <xdr:rowOff>152400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6675" y="11020425"/>
          <a:ext cx="276225" cy="1333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0</xdr:colOff>
          <xdr:row>33</xdr:row>
          <xdr:rowOff>28575</xdr:rowOff>
        </xdr:from>
        <xdr:to>
          <xdr:col>44</xdr:col>
          <xdr:colOff>47625</xdr:colOff>
          <xdr:row>33</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33</xdr:row>
          <xdr:rowOff>28575</xdr:rowOff>
        </xdr:from>
        <xdr:to>
          <xdr:col>23</xdr:col>
          <xdr:colOff>66675</xdr:colOff>
          <xdr:row>33</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76200</xdr:colOff>
      <xdr:row>12</xdr:row>
      <xdr:rowOff>257175</xdr:rowOff>
    </xdr:from>
    <xdr:to>
      <xdr:col>49</xdr:col>
      <xdr:colOff>76200</xdr:colOff>
      <xdr:row>13</xdr:row>
      <xdr:rowOff>219075</xdr:rowOff>
    </xdr:to>
    <xdr:sp macro="" textlink="">
      <xdr:nvSpPr>
        <xdr:cNvPr id="4" name="円/楕円 1">
          <a:extLst>
            <a:ext uri="{FF2B5EF4-FFF2-40B4-BE49-F238E27FC236}">
              <a16:creationId xmlns:a16="http://schemas.microsoft.com/office/drawing/2014/main" id="{00000000-0008-0000-0500-000004000000}"/>
            </a:ext>
          </a:extLst>
        </xdr:cNvPr>
        <xdr:cNvSpPr/>
      </xdr:nvSpPr>
      <xdr:spPr>
        <a:xfrm>
          <a:off x="3848100" y="3371850"/>
          <a:ext cx="428625" cy="2286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57</xdr:col>
      <xdr:colOff>28575</xdr:colOff>
      <xdr:row>21</xdr:row>
      <xdr:rowOff>247650</xdr:rowOff>
    </xdr:from>
    <xdr:to>
      <xdr:col>66</xdr:col>
      <xdr:colOff>76200</xdr:colOff>
      <xdr:row>23</xdr:row>
      <xdr:rowOff>0</xdr:rowOff>
    </xdr:to>
    <xdr:sp macro="" textlink="">
      <xdr:nvSpPr>
        <xdr:cNvPr id="5" name="円/楕円 5">
          <a:extLst>
            <a:ext uri="{FF2B5EF4-FFF2-40B4-BE49-F238E27FC236}">
              <a16:creationId xmlns:a16="http://schemas.microsoft.com/office/drawing/2014/main" id="{00000000-0008-0000-0500-000005000000}"/>
            </a:ext>
          </a:extLst>
        </xdr:cNvPr>
        <xdr:cNvSpPr/>
      </xdr:nvSpPr>
      <xdr:spPr>
        <a:xfrm>
          <a:off x="4914900" y="5581650"/>
          <a:ext cx="819150" cy="2857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79</xdr:col>
      <xdr:colOff>57150</xdr:colOff>
      <xdr:row>18</xdr:row>
      <xdr:rowOff>123825</xdr:rowOff>
    </xdr:from>
    <xdr:to>
      <xdr:col>85</xdr:col>
      <xdr:colOff>657225</xdr:colOff>
      <xdr:row>25</xdr:row>
      <xdr:rowOff>142875</xdr:rowOff>
    </xdr:to>
    <xdr:pic>
      <xdr:nvPicPr>
        <xdr:cNvPr id="6" name="図 3">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2488" t="14626" r="14191" b="3149"/>
        <a:stretch>
          <a:fillRect/>
        </a:stretch>
      </xdr:blipFill>
      <xdr:spPr bwMode="auto">
        <a:xfrm>
          <a:off x="6829425" y="4657725"/>
          <a:ext cx="2914650"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84</xdr:col>
      <xdr:colOff>438150</xdr:colOff>
      <xdr:row>20</xdr:row>
      <xdr:rowOff>152400</xdr:rowOff>
    </xdr:from>
    <xdr:to>
      <xdr:col>85</xdr:col>
      <xdr:colOff>590550</xdr:colOff>
      <xdr:row>20</xdr:row>
      <xdr:rowOff>152400</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a:off x="8839200" y="5219700"/>
          <a:ext cx="83820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84</xdr:col>
      <xdr:colOff>400051</xdr:colOff>
      <xdr:row>25</xdr:row>
      <xdr:rowOff>19050</xdr:rowOff>
    </xdr:from>
    <xdr:to>
      <xdr:col>85</xdr:col>
      <xdr:colOff>552451</xdr:colOff>
      <xdr:row>25</xdr:row>
      <xdr:rowOff>19050</xdr:rowOff>
    </xdr:to>
    <xdr:cxnSp macro="">
      <xdr:nvCxnSpPr>
        <xdr:cNvPr id="8" name="直線コネクタ 7">
          <a:extLst>
            <a:ext uri="{FF2B5EF4-FFF2-40B4-BE49-F238E27FC236}">
              <a16:creationId xmlns:a16="http://schemas.microsoft.com/office/drawing/2014/main" id="{00000000-0008-0000-0500-000008000000}"/>
            </a:ext>
          </a:extLst>
        </xdr:cNvPr>
        <xdr:cNvCxnSpPr/>
      </xdr:nvCxnSpPr>
      <xdr:spPr>
        <a:xfrm>
          <a:off x="8801101" y="6419850"/>
          <a:ext cx="83820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476250</xdr:colOff>
      <xdr:row>20</xdr:row>
      <xdr:rowOff>152400</xdr:rowOff>
    </xdr:from>
    <xdr:to>
      <xdr:col>85</xdr:col>
      <xdr:colOff>476250</xdr:colOff>
      <xdr:row>25</xdr:row>
      <xdr:rowOff>19050</xdr:rowOff>
    </xdr:to>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a:off x="9563100" y="5219700"/>
          <a:ext cx="0" cy="120015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83</xdr:col>
      <xdr:colOff>323851</xdr:colOff>
      <xdr:row>20</xdr:row>
      <xdr:rowOff>171450</xdr:rowOff>
    </xdr:from>
    <xdr:to>
      <xdr:col>83</xdr:col>
      <xdr:colOff>657225</xdr:colOff>
      <xdr:row>20</xdr:row>
      <xdr:rowOff>171450</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a:off x="8039101" y="5238750"/>
          <a:ext cx="3333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84</xdr:col>
      <xdr:colOff>590550</xdr:colOff>
      <xdr:row>22</xdr:row>
      <xdr:rowOff>219075</xdr:rowOff>
    </xdr:from>
    <xdr:to>
      <xdr:col>85</xdr:col>
      <xdr:colOff>619125</xdr:colOff>
      <xdr:row>23</xdr:row>
      <xdr:rowOff>219075</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991600" y="5819775"/>
          <a:ext cx="71437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H</a:t>
          </a:r>
          <a:r>
            <a:rPr kumimoji="1" lang="ja-JP" altLang="en-US" sz="1100">
              <a:solidFill>
                <a:srgbClr val="FF0000"/>
              </a:solidFill>
            </a:rPr>
            <a:t>＝４</a:t>
          </a:r>
          <a:r>
            <a:rPr kumimoji="1" lang="en-US" altLang="ja-JP" sz="1100">
              <a:solidFill>
                <a:srgbClr val="FF0000"/>
              </a:solidFill>
            </a:rPr>
            <a:t>m</a:t>
          </a:r>
          <a:endParaRPr kumimoji="1" lang="ja-JP" altLang="en-US" sz="1100">
            <a:solidFill>
              <a:srgbClr val="FF0000"/>
            </a:solidFill>
          </a:endParaRPr>
        </a:p>
      </xdr:txBody>
    </xdr:sp>
    <xdr:clientData/>
  </xdr:twoCellAnchor>
  <xdr:twoCellAnchor>
    <xdr:from>
      <xdr:col>83</xdr:col>
      <xdr:colOff>476250</xdr:colOff>
      <xdr:row>19</xdr:row>
      <xdr:rowOff>85725</xdr:rowOff>
    </xdr:from>
    <xdr:to>
      <xdr:col>84</xdr:col>
      <xdr:colOff>19050</xdr:colOff>
      <xdr:row>20</xdr:row>
      <xdr:rowOff>152400</xdr:rowOff>
    </xdr:to>
    <xdr:grpSp>
      <xdr:nvGrpSpPr>
        <xdr:cNvPr id="12" name="グループ化 15">
          <a:extLst>
            <a:ext uri="{FF2B5EF4-FFF2-40B4-BE49-F238E27FC236}">
              <a16:creationId xmlns:a16="http://schemas.microsoft.com/office/drawing/2014/main" id="{00000000-0008-0000-0500-00000C000000}"/>
            </a:ext>
          </a:extLst>
        </xdr:cNvPr>
        <xdr:cNvGrpSpPr>
          <a:grpSpLocks/>
        </xdr:cNvGrpSpPr>
      </xdr:nvGrpSpPr>
      <xdr:grpSpPr bwMode="auto">
        <a:xfrm>
          <a:off x="8191500" y="4886325"/>
          <a:ext cx="228600" cy="333375"/>
          <a:chOff x="809624" y="5829300"/>
          <a:chExt cx="228601" cy="333375"/>
        </a:xfrm>
      </xdr:grpSpPr>
      <xdr:sp macro="" textlink="">
        <xdr:nvSpPr>
          <xdr:cNvPr id="13" name="Oval 37">
            <a:extLst>
              <a:ext uri="{FF2B5EF4-FFF2-40B4-BE49-F238E27FC236}">
                <a16:creationId xmlns:a16="http://schemas.microsoft.com/office/drawing/2014/main" id="{00000000-0008-0000-0500-00000D000000}"/>
              </a:ext>
            </a:extLst>
          </xdr:cNvPr>
          <xdr:cNvSpPr>
            <a:spLocks noChangeArrowheads="1"/>
          </xdr:cNvSpPr>
        </xdr:nvSpPr>
        <xdr:spPr bwMode="auto">
          <a:xfrm>
            <a:off x="885825" y="5829300"/>
            <a:ext cx="95250" cy="76200"/>
          </a:xfrm>
          <a:prstGeom prst="ellipse">
            <a:avLst/>
          </a:prstGeom>
          <a:solidFill>
            <a:srgbClr xmlns:mc="http://schemas.openxmlformats.org/markup-compatibility/2006" xmlns:a14="http://schemas.microsoft.com/office/drawing/2010/main" val="FFFFFF" mc:Ignorable="a14" a14:legacySpreadsheetColorIndex="65"/>
          </a:solidFill>
          <a:ln w="9525">
            <a:solidFill>
              <a:srgbClr val="FF0000"/>
            </a:solidFill>
            <a:round/>
            <a:headEnd/>
            <a:tailEnd/>
          </a:ln>
        </xdr:spPr>
      </xdr:sp>
      <xdr:sp macro="" textlink="">
        <xdr:nvSpPr>
          <xdr:cNvPr id="14" name="Line 38">
            <a:extLst>
              <a:ext uri="{FF2B5EF4-FFF2-40B4-BE49-F238E27FC236}">
                <a16:creationId xmlns:a16="http://schemas.microsoft.com/office/drawing/2014/main" id="{00000000-0008-0000-0500-00000E000000}"/>
              </a:ext>
            </a:extLst>
          </xdr:cNvPr>
          <xdr:cNvSpPr>
            <a:spLocks noChangeShapeType="1"/>
          </xdr:cNvSpPr>
        </xdr:nvSpPr>
        <xdr:spPr bwMode="auto">
          <a:xfrm>
            <a:off x="942975" y="5915025"/>
            <a:ext cx="0" cy="13335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sp macro="" textlink="">
        <xdr:nvSpPr>
          <xdr:cNvPr id="15" name="Line 39">
            <a:extLst>
              <a:ext uri="{FF2B5EF4-FFF2-40B4-BE49-F238E27FC236}">
                <a16:creationId xmlns:a16="http://schemas.microsoft.com/office/drawing/2014/main" id="{00000000-0008-0000-0500-00000F000000}"/>
              </a:ext>
            </a:extLst>
          </xdr:cNvPr>
          <xdr:cNvSpPr>
            <a:spLocks noChangeShapeType="1"/>
          </xdr:cNvSpPr>
        </xdr:nvSpPr>
        <xdr:spPr bwMode="auto">
          <a:xfrm flipH="1">
            <a:off x="885825" y="6057900"/>
            <a:ext cx="57150" cy="85725"/>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sp macro="" textlink="">
        <xdr:nvSpPr>
          <xdr:cNvPr id="16" name="Line 40">
            <a:extLst>
              <a:ext uri="{FF2B5EF4-FFF2-40B4-BE49-F238E27FC236}">
                <a16:creationId xmlns:a16="http://schemas.microsoft.com/office/drawing/2014/main" id="{00000000-0008-0000-0500-000010000000}"/>
              </a:ext>
            </a:extLst>
          </xdr:cNvPr>
          <xdr:cNvSpPr>
            <a:spLocks noChangeShapeType="1"/>
          </xdr:cNvSpPr>
        </xdr:nvSpPr>
        <xdr:spPr bwMode="auto">
          <a:xfrm>
            <a:off x="942975" y="6038850"/>
            <a:ext cx="95250" cy="123825"/>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sp macro="" textlink="">
        <xdr:nvSpPr>
          <xdr:cNvPr id="17" name="Line 41">
            <a:extLst>
              <a:ext uri="{FF2B5EF4-FFF2-40B4-BE49-F238E27FC236}">
                <a16:creationId xmlns:a16="http://schemas.microsoft.com/office/drawing/2014/main" id="{00000000-0008-0000-0500-000011000000}"/>
              </a:ext>
            </a:extLst>
          </xdr:cNvPr>
          <xdr:cNvSpPr>
            <a:spLocks noChangeShapeType="1"/>
          </xdr:cNvSpPr>
        </xdr:nvSpPr>
        <xdr:spPr bwMode="auto">
          <a:xfrm flipH="1" flipV="1">
            <a:off x="838200" y="5915025"/>
            <a:ext cx="95250" cy="3810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sp macro="" textlink="">
        <xdr:nvSpPr>
          <xdr:cNvPr id="18" name="Line 42">
            <a:extLst>
              <a:ext uri="{FF2B5EF4-FFF2-40B4-BE49-F238E27FC236}">
                <a16:creationId xmlns:a16="http://schemas.microsoft.com/office/drawing/2014/main" id="{00000000-0008-0000-0500-000012000000}"/>
              </a:ext>
            </a:extLst>
          </xdr:cNvPr>
          <xdr:cNvSpPr>
            <a:spLocks noChangeShapeType="1"/>
          </xdr:cNvSpPr>
        </xdr:nvSpPr>
        <xdr:spPr bwMode="auto">
          <a:xfrm flipH="1" flipV="1">
            <a:off x="857250" y="5972174"/>
            <a:ext cx="95250" cy="9525"/>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sp macro="" textlink="">
        <xdr:nvSpPr>
          <xdr:cNvPr id="19" name="Line 43">
            <a:extLst>
              <a:ext uri="{FF2B5EF4-FFF2-40B4-BE49-F238E27FC236}">
                <a16:creationId xmlns:a16="http://schemas.microsoft.com/office/drawing/2014/main" id="{00000000-0008-0000-0500-000013000000}"/>
              </a:ext>
            </a:extLst>
          </xdr:cNvPr>
          <xdr:cNvSpPr>
            <a:spLocks noChangeShapeType="1"/>
          </xdr:cNvSpPr>
        </xdr:nvSpPr>
        <xdr:spPr bwMode="auto">
          <a:xfrm>
            <a:off x="857250" y="5867400"/>
            <a:ext cx="123825"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sp macro="" textlink="">
        <xdr:nvSpPr>
          <xdr:cNvPr id="20" name="Line 44">
            <a:extLst>
              <a:ext uri="{FF2B5EF4-FFF2-40B4-BE49-F238E27FC236}">
                <a16:creationId xmlns:a16="http://schemas.microsoft.com/office/drawing/2014/main" id="{00000000-0008-0000-0500-000014000000}"/>
              </a:ext>
            </a:extLst>
          </xdr:cNvPr>
          <xdr:cNvSpPr>
            <a:spLocks noChangeShapeType="1"/>
          </xdr:cNvSpPr>
        </xdr:nvSpPr>
        <xdr:spPr bwMode="auto">
          <a:xfrm flipH="1">
            <a:off x="809624" y="5924550"/>
            <a:ext cx="47625" cy="20955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84</xdr:col>
      <xdr:colOff>133350</xdr:colOff>
      <xdr:row>23</xdr:row>
      <xdr:rowOff>257175</xdr:rowOff>
    </xdr:from>
    <xdr:to>
      <xdr:col>84</xdr:col>
      <xdr:colOff>352425</xdr:colOff>
      <xdr:row>25</xdr:row>
      <xdr:rowOff>57150</xdr:rowOff>
    </xdr:to>
    <xdr:grpSp>
      <xdr:nvGrpSpPr>
        <xdr:cNvPr id="21" name="グループ化 34">
          <a:extLst>
            <a:ext uri="{FF2B5EF4-FFF2-40B4-BE49-F238E27FC236}">
              <a16:creationId xmlns:a16="http://schemas.microsoft.com/office/drawing/2014/main" id="{00000000-0008-0000-0500-000015000000}"/>
            </a:ext>
          </a:extLst>
        </xdr:cNvPr>
        <xdr:cNvGrpSpPr>
          <a:grpSpLocks/>
        </xdr:cNvGrpSpPr>
      </xdr:nvGrpSpPr>
      <xdr:grpSpPr bwMode="auto">
        <a:xfrm>
          <a:off x="8534400" y="6124575"/>
          <a:ext cx="219075" cy="333375"/>
          <a:chOff x="914401" y="5991225"/>
          <a:chExt cx="219074" cy="333375"/>
        </a:xfrm>
        <a:scene3d>
          <a:camera prst="orthographicFront">
            <a:rot lat="0" lon="0" rev="15600000"/>
          </a:camera>
          <a:lightRig rig="threePt" dir="t"/>
        </a:scene3d>
      </xdr:grpSpPr>
      <xdr:sp macro="" textlink="">
        <xdr:nvSpPr>
          <xdr:cNvPr id="22" name="Oval 37">
            <a:extLst>
              <a:ext uri="{FF2B5EF4-FFF2-40B4-BE49-F238E27FC236}">
                <a16:creationId xmlns:a16="http://schemas.microsoft.com/office/drawing/2014/main" id="{00000000-0008-0000-0500-000016000000}"/>
              </a:ext>
            </a:extLst>
          </xdr:cNvPr>
          <xdr:cNvSpPr>
            <a:spLocks noChangeArrowheads="1"/>
          </xdr:cNvSpPr>
        </xdr:nvSpPr>
        <xdr:spPr bwMode="auto">
          <a:xfrm>
            <a:off x="962026" y="5991225"/>
            <a:ext cx="95250" cy="76200"/>
          </a:xfrm>
          <a:prstGeom prst="ellipse">
            <a:avLst/>
          </a:prstGeom>
          <a:solidFill>
            <a:srgbClr xmlns:mc="http://schemas.openxmlformats.org/markup-compatibility/2006" xmlns:a14="http://schemas.microsoft.com/office/drawing/2010/main" val="FFFFFF" mc:Ignorable="a14" a14:legacySpreadsheetColorIndex="65"/>
          </a:solidFill>
          <a:ln w="9525">
            <a:solidFill>
              <a:srgbClr val="FF0000"/>
            </a:solidFill>
            <a:round/>
            <a:headEnd/>
            <a:tailEnd/>
          </a:ln>
          <a:sp3d/>
        </xdr:spPr>
        <xdr:txBody>
          <a:bodyPr/>
          <a:lstStyle/>
          <a:p>
            <a:endParaRPr lang="ja-JP" altLang="en-US"/>
          </a:p>
        </xdr:txBody>
      </xdr:sp>
      <xdr:sp macro="" textlink="">
        <xdr:nvSpPr>
          <xdr:cNvPr id="23" name="Line 38">
            <a:extLst>
              <a:ext uri="{FF2B5EF4-FFF2-40B4-BE49-F238E27FC236}">
                <a16:creationId xmlns:a16="http://schemas.microsoft.com/office/drawing/2014/main" id="{00000000-0008-0000-0500-000017000000}"/>
              </a:ext>
            </a:extLst>
          </xdr:cNvPr>
          <xdr:cNvSpPr>
            <a:spLocks noChangeShapeType="1"/>
          </xdr:cNvSpPr>
        </xdr:nvSpPr>
        <xdr:spPr bwMode="auto">
          <a:xfrm>
            <a:off x="1019176" y="6076950"/>
            <a:ext cx="0" cy="133350"/>
          </a:xfrm>
          <a:prstGeom prst="line">
            <a:avLst/>
          </a:prstGeom>
          <a:noFill/>
          <a:ln w="9525">
            <a:solidFill>
              <a:srgbClr val="FF0000"/>
            </a:solidFill>
            <a:round/>
            <a:headEnd/>
            <a:tailEnd/>
          </a:ln>
          <a:sp3d/>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24" name="Line 39">
            <a:extLst>
              <a:ext uri="{FF2B5EF4-FFF2-40B4-BE49-F238E27FC236}">
                <a16:creationId xmlns:a16="http://schemas.microsoft.com/office/drawing/2014/main" id="{00000000-0008-0000-0500-000018000000}"/>
              </a:ext>
            </a:extLst>
          </xdr:cNvPr>
          <xdr:cNvSpPr>
            <a:spLocks noChangeShapeType="1"/>
          </xdr:cNvSpPr>
        </xdr:nvSpPr>
        <xdr:spPr bwMode="auto">
          <a:xfrm flipH="1">
            <a:off x="962026" y="6219825"/>
            <a:ext cx="57150" cy="85725"/>
          </a:xfrm>
          <a:prstGeom prst="line">
            <a:avLst/>
          </a:prstGeom>
          <a:noFill/>
          <a:ln w="9525">
            <a:solidFill>
              <a:srgbClr val="FF0000"/>
            </a:solidFill>
            <a:round/>
            <a:headEnd/>
            <a:tailEnd/>
          </a:ln>
          <a:sp3d/>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25" name="Line 40">
            <a:extLst>
              <a:ext uri="{FF2B5EF4-FFF2-40B4-BE49-F238E27FC236}">
                <a16:creationId xmlns:a16="http://schemas.microsoft.com/office/drawing/2014/main" id="{00000000-0008-0000-0500-000019000000}"/>
              </a:ext>
            </a:extLst>
          </xdr:cNvPr>
          <xdr:cNvSpPr>
            <a:spLocks noChangeShapeType="1"/>
          </xdr:cNvSpPr>
        </xdr:nvSpPr>
        <xdr:spPr bwMode="auto">
          <a:xfrm>
            <a:off x="1019176" y="6200775"/>
            <a:ext cx="95250" cy="123825"/>
          </a:xfrm>
          <a:prstGeom prst="line">
            <a:avLst/>
          </a:prstGeom>
          <a:noFill/>
          <a:ln w="9525">
            <a:solidFill>
              <a:srgbClr val="FF0000"/>
            </a:solidFill>
            <a:round/>
            <a:headEnd/>
            <a:tailEnd/>
          </a:ln>
          <a:sp3d/>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26" name="Line 41">
            <a:extLst>
              <a:ext uri="{FF2B5EF4-FFF2-40B4-BE49-F238E27FC236}">
                <a16:creationId xmlns:a16="http://schemas.microsoft.com/office/drawing/2014/main" id="{00000000-0008-0000-0500-00001A000000}"/>
              </a:ext>
            </a:extLst>
          </xdr:cNvPr>
          <xdr:cNvSpPr>
            <a:spLocks noChangeShapeType="1"/>
          </xdr:cNvSpPr>
        </xdr:nvSpPr>
        <xdr:spPr bwMode="auto">
          <a:xfrm flipH="1" flipV="1">
            <a:off x="914401" y="6076950"/>
            <a:ext cx="95250" cy="38100"/>
          </a:xfrm>
          <a:prstGeom prst="line">
            <a:avLst/>
          </a:prstGeom>
          <a:noFill/>
          <a:ln w="9525">
            <a:solidFill>
              <a:srgbClr val="FF0000"/>
            </a:solidFill>
            <a:round/>
            <a:headEnd/>
            <a:tailEnd/>
          </a:ln>
          <a:sp3d/>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27" name="Line 42">
            <a:extLst>
              <a:ext uri="{FF2B5EF4-FFF2-40B4-BE49-F238E27FC236}">
                <a16:creationId xmlns:a16="http://schemas.microsoft.com/office/drawing/2014/main" id="{00000000-0008-0000-0500-00001B000000}"/>
              </a:ext>
            </a:extLst>
          </xdr:cNvPr>
          <xdr:cNvSpPr>
            <a:spLocks noChangeShapeType="1"/>
          </xdr:cNvSpPr>
        </xdr:nvSpPr>
        <xdr:spPr bwMode="auto">
          <a:xfrm flipV="1">
            <a:off x="1028700" y="6115050"/>
            <a:ext cx="104775" cy="28575"/>
          </a:xfrm>
          <a:prstGeom prst="line">
            <a:avLst/>
          </a:prstGeom>
          <a:noFill/>
          <a:ln w="9525">
            <a:solidFill>
              <a:srgbClr val="FF0000"/>
            </a:solidFill>
            <a:round/>
            <a:headEnd/>
            <a:tailEnd/>
          </a:ln>
          <a:sp3d/>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28" name="Line 43">
            <a:extLst>
              <a:ext uri="{FF2B5EF4-FFF2-40B4-BE49-F238E27FC236}">
                <a16:creationId xmlns:a16="http://schemas.microsoft.com/office/drawing/2014/main" id="{00000000-0008-0000-0500-00001C000000}"/>
              </a:ext>
            </a:extLst>
          </xdr:cNvPr>
          <xdr:cNvSpPr>
            <a:spLocks noChangeShapeType="1"/>
          </xdr:cNvSpPr>
        </xdr:nvSpPr>
        <xdr:spPr bwMode="auto">
          <a:xfrm>
            <a:off x="933451" y="6029325"/>
            <a:ext cx="123824" cy="0"/>
          </a:xfrm>
          <a:prstGeom prst="line">
            <a:avLst/>
          </a:prstGeom>
          <a:noFill/>
          <a:ln w="9525">
            <a:solidFill>
              <a:srgbClr val="FF0000"/>
            </a:solidFill>
            <a:round/>
            <a:headEnd/>
            <a:tailEnd/>
          </a:ln>
          <a:sp3d/>
          <a:extLst>
            <a:ext uri="{909E8E84-426E-40DD-AFC4-6F175D3DCCD1}">
              <a14:hiddenFill xmlns:a14="http://schemas.microsoft.com/office/drawing/2010/main">
                <a:noFill/>
              </a14:hiddenFill>
            </a:ext>
          </a:extLst>
        </xdr:spPr>
        <xdr:txBody>
          <a:bodyPr/>
          <a:lstStyle/>
          <a:p>
            <a:endParaRPr lang="ja-JP" altLang="en-US"/>
          </a:p>
        </xdr:txBody>
      </xdr:sp>
    </xdr:grpSp>
    <xdr:clientData/>
  </xdr:twoCellAnchor>
  <xdr:twoCellAnchor>
    <xdr:from>
      <xdr:col>84</xdr:col>
      <xdr:colOff>168835</xdr:colOff>
      <xdr:row>20</xdr:row>
      <xdr:rowOff>204269</xdr:rowOff>
    </xdr:from>
    <xdr:to>
      <xdr:col>84</xdr:col>
      <xdr:colOff>267118</xdr:colOff>
      <xdr:row>23</xdr:row>
      <xdr:rowOff>248051</xdr:rowOff>
    </xdr:to>
    <xdr:sp macro="" textlink="">
      <xdr:nvSpPr>
        <xdr:cNvPr id="29" name="右矢印 28">
          <a:extLst>
            <a:ext uri="{FF2B5EF4-FFF2-40B4-BE49-F238E27FC236}">
              <a16:creationId xmlns:a16="http://schemas.microsoft.com/office/drawing/2014/main" id="{00000000-0008-0000-0500-00001D000000}"/>
            </a:ext>
          </a:extLst>
        </xdr:cNvPr>
        <xdr:cNvSpPr/>
      </xdr:nvSpPr>
      <xdr:spPr>
        <a:xfrm rot="4690309">
          <a:off x="8197086" y="5644368"/>
          <a:ext cx="843882" cy="98283"/>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53</xdr:col>
      <xdr:colOff>0</xdr:colOff>
      <xdr:row>25</xdr:row>
      <xdr:rowOff>0</xdr:rowOff>
    </xdr:from>
    <xdr:to>
      <xdr:col>62</xdr:col>
      <xdr:colOff>47625</xdr:colOff>
      <xdr:row>26</xdr:row>
      <xdr:rowOff>19050</xdr:rowOff>
    </xdr:to>
    <xdr:sp macro="" textlink="">
      <xdr:nvSpPr>
        <xdr:cNvPr id="30" name="円/楕円 30">
          <a:extLst>
            <a:ext uri="{FF2B5EF4-FFF2-40B4-BE49-F238E27FC236}">
              <a16:creationId xmlns:a16="http://schemas.microsoft.com/office/drawing/2014/main" id="{00000000-0008-0000-0500-00001E000000}"/>
            </a:ext>
          </a:extLst>
        </xdr:cNvPr>
        <xdr:cNvSpPr/>
      </xdr:nvSpPr>
      <xdr:spPr>
        <a:xfrm>
          <a:off x="4543425" y="6400800"/>
          <a:ext cx="819150" cy="2857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57149</xdr:colOff>
      <xdr:row>19</xdr:row>
      <xdr:rowOff>66675</xdr:rowOff>
    </xdr:from>
    <xdr:to>
      <xdr:col>47</xdr:col>
      <xdr:colOff>57149</xdr:colOff>
      <xdr:row>21</xdr:row>
      <xdr:rowOff>190500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943099" y="4867275"/>
          <a:ext cx="2143125"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概略図記載</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19050</xdr:colOff>
      <xdr:row>48</xdr:row>
      <xdr:rowOff>19050</xdr:rowOff>
    </xdr:from>
    <xdr:ext cx="1005403" cy="359073"/>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71475" y="10696575"/>
          <a:ext cx="1005403"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t>【</a:t>
          </a:r>
          <a:r>
            <a:rPr kumimoji="1" lang="ja-JP" altLang="en-US" sz="1600"/>
            <a:t>記入例</a:t>
          </a:r>
          <a:r>
            <a:rPr kumimoji="1" lang="en-US" altLang="ja-JP" sz="1600"/>
            <a:t>】</a:t>
          </a:r>
          <a:endParaRPr kumimoji="1" lang="ja-JP" altLang="en-US" sz="16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123825</xdr:colOff>
      <xdr:row>7</xdr:row>
      <xdr:rowOff>304800</xdr:rowOff>
    </xdr:from>
    <xdr:to>
      <xdr:col>5</xdr:col>
      <xdr:colOff>742950</xdr:colOff>
      <xdr:row>8</xdr:row>
      <xdr:rowOff>400050</xdr:rowOff>
    </xdr:to>
    <xdr:sp macro="" textlink="">
      <xdr:nvSpPr>
        <xdr:cNvPr id="2" name="AutoShape 1">
          <a:extLst>
            <a:ext uri="{FF2B5EF4-FFF2-40B4-BE49-F238E27FC236}">
              <a16:creationId xmlns:a16="http://schemas.microsoft.com/office/drawing/2014/main" id="{00000000-0008-0000-0800-000002000000}"/>
            </a:ext>
          </a:extLst>
        </xdr:cNvPr>
        <xdr:cNvSpPr>
          <a:spLocks noChangeArrowheads="1"/>
        </xdr:cNvSpPr>
      </xdr:nvSpPr>
      <xdr:spPr bwMode="auto">
        <a:xfrm>
          <a:off x="866775" y="2600325"/>
          <a:ext cx="2324100" cy="800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45720" tIns="27432" rIns="45720" bIns="27432" anchor="ctr" upright="1"/>
        <a:lstStyle/>
        <a:p>
          <a:pPr algn="ctr" rtl="0">
            <a:lnSpc>
              <a:spcPts val="2400"/>
            </a:lnSpc>
            <a:defRPr sz="1000"/>
          </a:pPr>
          <a:r>
            <a:rPr lang="ja-JP" altLang="en-US" sz="2200" b="1" i="0" u="none" strike="noStrike" baseline="0">
              <a:solidFill>
                <a:srgbClr val="000000"/>
              </a:solidFill>
              <a:latin typeface="ＭＳ Ｐ明朝"/>
              <a:ea typeface="ＭＳ Ｐ明朝"/>
            </a:rPr>
            <a:t>出来形部分等</a:t>
          </a:r>
        </a:p>
        <a:p>
          <a:pPr algn="ctr" rtl="0">
            <a:lnSpc>
              <a:spcPts val="2300"/>
            </a:lnSpc>
            <a:defRPr sz="1000"/>
          </a:pPr>
          <a:r>
            <a:rPr lang="ja-JP" altLang="en-US" sz="2200" b="1" i="0" u="none" strike="noStrike" baseline="0">
              <a:solidFill>
                <a:srgbClr val="000000"/>
              </a:solidFill>
              <a:latin typeface="ＭＳ Ｐ明朝"/>
              <a:ea typeface="ＭＳ Ｐ明朝"/>
            </a:rPr>
            <a:t>確認申請書</a:t>
          </a:r>
        </a:p>
      </xdr:txBody>
    </xdr:sp>
    <xdr:clientData/>
  </xdr:twoCellAnchor>
  <xdr:twoCellAnchor>
    <xdr:from>
      <xdr:col>1</xdr:col>
      <xdr:colOff>95250</xdr:colOff>
      <xdr:row>6</xdr:row>
      <xdr:rowOff>361950</xdr:rowOff>
    </xdr:from>
    <xdr:to>
      <xdr:col>5</xdr:col>
      <xdr:colOff>1333500</xdr:colOff>
      <xdr:row>6</xdr:row>
      <xdr:rowOff>361950</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a:off x="361950" y="1952625"/>
          <a:ext cx="34194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57150</xdr:colOff>
      <xdr:row>6</xdr:row>
      <xdr:rowOff>361950</xdr:rowOff>
    </xdr:from>
    <xdr:to>
      <xdr:col>44</xdr:col>
      <xdr:colOff>323850</xdr:colOff>
      <xdr:row>6</xdr:row>
      <xdr:rowOff>361950</xdr:rowOff>
    </xdr:to>
    <xdr:cxnSp macro="">
      <xdr:nvCxnSpPr>
        <xdr:cNvPr id="4" name="直線コネクタ 3">
          <a:extLst>
            <a:ext uri="{FF2B5EF4-FFF2-40B4-BE49-F238E27FC236}">
              <a16:creationId xmlns:a16="http://schemas.microsoft.com/office/drawing/2014/main" id="{00000000-0008-0000-0800-000004000000}"/>
            </a:ext>
          </a:extLst>
        </xdr:cNvPr>
        <xdr:cNvCxnSpPr/>
      </xdr:nvCxnSpPr>
      <xdr:spPr>
        <a:xfrm>
          <a:off x="7781925" y="1952625"/>
          <a:ext cx="121253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123825</xdr:colOff>
      <xdr:row>7</xdr:row>
      <xdr:rowOff>304800</xdr:rowOff>
    </xdr:from>
    <xdr:to>
      <xdr:col>5</xdr:col>
      <xdr:colOff>742950</xdr:colOff>
      <xdr:row>8</xdr:row>
      <xdr:rowOff>400050</xdr:rowOff>
    </xdr:to>
    <xdr:sp macro="" textlink="">
      <xdr:nvSpPr>
        <xdr:cNvPr id="2" name="AutoShape 1">
          <a:extLst>
            <a:ext uri="{FF2B5EF4-FFF2-40B4-BE49-F238E27FC236}">
              <a16:creationId xmlns:a16="http://schemas.microsoft.com/office/drawing/2014/main" id="{00000000-0008-0000-0900-000002000000}"/>
            </a:ext>
          </a:extLst>
        </xdr:cNvPr>
        <xdr:cNvSpPr>
          <a:spLocks noChangeArrowheads="1"/>
        </xdr:cNvSpPr>
      </xdr:nvSpPr>
      <xdr:spPr bwMode="auto">
        <a:xfrm>
          <a:off x="866775" y="2600325"/>
          <a:ext cx="2324100" cy="800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45720" tIns="27432" rIns="45720" bIns="27432" anchor="ctr" upright="1"/>
        <a:lstStyle/>
        <a:p>
          <a:pPr algn="ctr" rtl="0">
            <a:lnSpc>
              <a:spcPts val="2400"/>
            </a:lnSpc>
            <a:defRPr sz="1000"/>
          </a:pPr>
          <a:r>
            <a:rPr lang="ja-JP" altLang="en-US" sz="2200" b="1" i="0" u="none" strike="noStrike" baseline="0">
              <a:solidFill>
                <a:srgbClr val="000000"/>
              </a:solidFill>
              <a:latin typeface="ＭＳ Ｐ明朝"/>
              <a:ea typeface="ＭＳ Ｐ明朝"/>
            </a:rPr>
            <a:t>出来形部分等</a:t>
          </a:r>
        </a:p>
        <a:p>
          <a:pPr algn="ctr" rtl="0">
            <a:lnSpc>
              <a:spcPts val="2300"/>
            </a:lnSpc>
            <a:defRPr sz="1000"/>
          </a:pPr>
          <a:r>
            <a:rPr lang="ja-JP" altLang="en-US" sz="2200" b="1" i="0" u="none" strike="noStrike" baseline="0">
              <a:solidFill>
                <a:srgbClr val="000000"/>
              </a:solidFill>
              <a:latin typeface="ＭＳ Ｐ明朝"/>
              <a:ea typeface="ＭＳ Ｐ明朝"/>
            </a:rPr>
            <a:t>確認申請書</a:t>
          </a:r>
        </a:p>
      </xdr:txBody>
    </xdr:sp>
    <xdr:clientData/>
  </xdr:twoCellAnchor>
  <xdr:twoCellAnchor>
    <xdr:from>
      <xdr:col>1</xdr:col>
      <xdr:colOff>381000</xdr:colOff>
      <xdr:row>7</xdr:row>
      <xdr:rowOff>533400</xdr:rowOff>
    </xdr:from>
    <xdr:to>
      <xdr:col>5</xdr:col>
      <xdr:colOff>1009650</xdr:colOff>
      <xdr:row>7</xdr:row>
      <xdr:rowOff>533400</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647700" y="2828925"/>
          <a:ext cx="28098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381000</xdr:colOff>
      <xdr:row>8</xdr:row>
      <xdr:rowOff>152400</xdr:rowOff>
    </xdr:from>
    <xdr:to>
      <xdr:col>5</xdr:col>
      <xdr:colOff>1009650</xdr:colOff>
      <xdr:row>8</xdr:row>
      <xdr:rowOff>152400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647700" y="3152775"/>
          <a:ext cx="28098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xdr:colOff>
      <xdr:row>7</xdr:row>
      <xdr:rowOff>361950</xdr:rowOff>
    </xdr:from>
    <xdr:to>
      <xdr:col>41</xdr:col>
      <xdr:colOff>190500</xdr:colOff>
      <xdr:row>7</xdr:row>
      <xdr:rowOff>361950</xdr:rowOff>
    </xdr:to>
    <xdr:cxnSp macro="">
      <xdr:nvCxnSpPr>
        <xdr:cNvPr id="5" name="直線コネクタ 4">
          <a:extLst>
            <a:ext uri="{FF2B5EF4-FFF2-40B4-BE49-F238E27FC236}">
              <a16:creationId xmlns:a16="http://schemas.microsoft.com/office/drawing/2014/main" id="{00000000-0008-0000-0900-000005000000}"/>
            </a:ext>
          </a:extLst>
        </xdr:cNvPr>
        <xdr:cNvCxnSpPr/>
      </xdr:nvCxnSpPr>
      <xdr:spPr>
        <a:xfrm>
          <a:off x="8181975" y="2657475"/>
          <a:ext cx="97345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640725</xdr:colOff>
      <xdr:row>44</xdr:row>
      <xdr:rowOff>152965</xdr:rowOff>
    </xdr:from>
    <xdr:to>
      <xdr:col>2</xdr:col>
      <xdr:colOff>95251</xdr:colOff>
      <xdr:row>44</xdr:row>
      <xdr:rowOff>154715</xdr:rowOff>
    </xdr:to>
    <xdr:cxnSp macro="">
      <xdr:nvCxnSpPr>
        <xdr:cNvPr id="2" name="直線コネクタ 1">
          <a:extLst>
            <a:ext uri="{FF2B5EF4-FFF2-40B4-BE49-F238E27FC236}">
              <a16:creationId xmlns:a16="http://schemas.microsoft.com/office/drawing/2014/main" id="{00000000-0008-0000-0A00-000002000000}"/>
            </a:ext>
          </a:extLst>
        </xdr:cNvPr>
        <xdr:cNvCxnSpPr>
          <a:stCxn id="11" idx="3"/>
          <a:endCxn id="12" idx="1"/>
        </xdr:cNvCxnSpPr>
      </xdr:nvCxnSpPr>
      <xdr:spPr>
        <a:xfrm>
          <a:off x="1183650" y="11011465"/>
          <a:ext cx="264151" cy="17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488326</xdr:colOff>
      <xdr:row>44</xdr:row>
      <xdr:rowOff>153060</xdr:rowOff>
    </xdr:from>
    <xdr:to>
      <xdr:col>4</xdr:col>
      <xdr:colOff>200025</xdr:colOff>
      <xdr:row>44</xdr:row>
      <xdr:rowOff>154715</xdr:rowOff>
    </xdr:to>
    <xdr:cxnSp macro="">
      <xdr:nvCxnSpPr>
        <xdr:cNvPr id="3" name="直線コネクタ 2">
          <a:extLst>
            <a:ext uri="{FF2B5EF4-FFF2-40B4-BE49-F238E27FC236}">
              <a16:creationId xmlns:a16="http://schemas.microsoft.com/office/drawing/2014/main" id="{00000000-0008-0000-0A00-000003000000}"/>
            </a:ext>
          </a:extLst>
        </xdr:cNvPr>
        <xdr:cNvCxnSpPr>
          <a:stCxn id="12" idx="3"/>
          <a:endCxn id="14" idx="1"/>
        </xdr:cNvCxnSpPr>
      </xdr:nvCxnSpPr>
      <xdr:spPr>
        <a:xfrm flipV="1">
          <a:off x="2383801" y="11011560"/>
          <a:ext cx="254624" cy="165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765150</xdr:colOff>
      <xdr:row>44</xdr:row>
      <xdr:rowOff>156461</xdr:rowOff>
    </xdr:from>
    <xdr:to>
      <xdr:col>2</xdr:col>
      <xdr:colOff>153001</xdr:colOff>
      <xdr:row>47</xdr:row>
      <xdr:rowOff>86384</xdr:rowOff>
    </xdr:to>
    <xdr:cxnSp macro="">
      <xdr:nvCxnSpPr>
        <xdr:cNvPr id="4" name="カギ線コネクタ 3">
          <a:extLst>
            <a:ext uri="{FF2B5EF4-FFF2-40B4-BE49-F238E27FC236}">
              <a16:creationId xmlns:a16="http://schemas.microsoft.com/office/drawing/2014/main" id="{00000000-0008-0000-0A00-000004000000}"/>
            </a:ext>
          </a:extLst>
        </xdr:cNvPr>
        <xdr:cNvCxnSpPr/>
      </xdr:nvCxnSpPr>
      <xdr:spPr>
        <a:xfrm rot="16200000" flipH="1">
          <a:off x="1127526" y="11195510"/>
          <a:ext cx="558573" cy="197476"/>
        </a:xfrm>
        <a:prstGeom prst="bentConnector2">
          <a:avLst/>
        </a:prstGeom>
        <a:ln w="25400">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765624</xdr:colOff>
      <xdr:row>47</xdr:row>
      <xdr:rowOff>89858</xdr:rowOff>
    </xdr:from>
    <xdr:to>
      <xdr:col>2</xdr:col>
      <xdr:colOff>202442</xdr:colOff>
      <xdr:row>50</xdr:row>
      <xdr:rowOff>69151</xdr:rowOff>
    </xdr:to>
    <xdr:cxnSp macro="">
      <xdr:nvCxnSpPr>
        <xdr:cNvPr id="5" name="カギ線コネクタ 4">
          <a:extLst>
            <a:ext uri="{FF2B5EF4-FFF2-40B4-BE49-F238E27FC236}">
              <a16:creationId xmlns:a16="http://schemas.microsoft.com/office/drawing/2014/main" id="{00000000-0008-0000-0A00-000005000000}"/>
            </a:ext>
          </a:extLst>
        </xdr:cNvPr>
        <xdr:cNvCxnSpPr/>
      </xdr:nvCxnSpPr>
      <xdr:spPr>
        <a:xfrm rot="16200000" flipH="1">
          <a:off x="1127799" y="11757758"/>
          <a:ext cx="607943" cy="246443"/>
        </a:xfrm>
        <a:prstGeom prst="bentConnector3">
          <a:avLst>
            <a:gd name="adj1" fmla="val 97003"/>
          </a:avLst>
        </a:prstGeom>
        <a:ln w="25400">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428625</xdr:colOff>
      <xdr:row>47</xdr:row>
      <xdr:rowOff>86385</xdr:rowOff>
    </xdr:from>
    <xdr:to>
      <xdr:col>4</xdr:col>
      <xdr:colOff>180975</xdr:colOff>
      <xdr:row>47</xdr:row>
      <xdr:rowOff>89697</xdr:rowOff>
    </xdr:to>
    <xdr:cxnSp macro="">
      <xdr:nvCxnSpPr>
        <xdr:cNvPr id="6" name="直線コネクタ 5">
          <a:extLst>
            <a:ext uri="{FF2B5EF4-FFF2-40B4-BE49-F238E27FC236}">
              <a16:creationId xmlns:a16="http://schemas.microsoft.com/office/drawing/2014/main" id="{00000000-0008-0000-0A00-000006000000}"/>
            </a:ext>
          </a:extLst>
        </xdr:cNvPr>
        <xdr:cNvCxnSpPr>
          <a:endCxn id="15" idx="1"/>
        </xdr:cNvCxnSpPr>
      </xdr:nvCxnSpPr>
      <xdr:spPr>
        <a:xfrm flipV="1">
          <a:off x="2324100" y="11573535"/>
          <a:ext cx="295275" cy="3312"/>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497851</xdr:colOff>
      <xdr:row>50</xdr:row>
      <xdr:rowOff>29235</xdr:rowOff>
    </xdr:from>
    <xdr:to>
      <xdr:col>4</xdr:col>
      <xdr:colOff>180975</xdr:colOff>
      <xdr:row>50</xdr:row>
      <xdr:rowOff>29235</xdr:rowOff>
    </xdr:to>
    <xdr:cxnSp macro="">
      <xdr:nvCxnSpPr>
        <xdr:cNvPr id="7" name="直線コネクタ 6">
          <a:extLst>
            <a:ext uri="{FF2B5EF4-FFF2-40B4-BE49-F238E27FC236}">
              <a16:creationId xmlns:a16="http://schemas.microsoft.com/office/drawing/2014/main" id="{00000000-0008-0000-0A00-000007000000}"/>
            </a:ext>
          </a:extLst>
        </xdr:cNvPr>
        <xdr:cNvCxnSpPr>
          <a:stCxn id="16" idx="3"/>
          <a:endCxn id="23" idx="1"/>
        </xdr:cNvCxnSpPr>
      </xdr:nvCxnSpPr>
      <xdr:spPr>
        <a:xfrm>
          <a:off x="2393326" y="12145035"/>
          <a:ext cx="226049" cy="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488326</xdr:colOff>
      <xdr:row>52</xdr:row>
      <xdr:rowOff>145850</xdr:rowOff>
    </xdr:from>
    <xdr:to>
      <xdr:col>4</xdr:col>
      <xdr:colOff>333375</xdr:colOff>
      <xdr:row>52</xdr:row>
      <xdr:rowOff>147506</xdr:rowOff>
    </xdr:to>
    <xdr:cxnSp macro="">
      <xdr:nvCxnSpPr>
        <xdr:cNvPr id="8" name="直線コネクタ 7">
          <a:extLst>
            <a:ext uri="{FF2B5EF4-FFF2-40B4-BE49-F238E27FC236}">
              <a16:creationId xmlns:a16="http://schemas.microsoft.com/office/drawing/2014/main" id="{00000000-0008-0000-0A00-000008000000}"/>
            </a:ext>
          </a:extLst>
        </xdr:cNvPr>
        <xdr:cNvCxnSpPr>
          <a:stCxn id="17" idx="3"/>
        </xdr:cNvCxnSpPr>
      </xdr:nvCxnSpPr>
      <xdr:spPr>
        <a:xfrm>
          <a:off x="2383801" y="12680750"/>
          <a:ext cx="387974" cy="1656"/>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31125</xdr:colOff>
      <xdr:row>47</xdr:row>
      <xdr:rowOff>86385</xdr:rowOff>
    </xdr:from>
    <xdr:to>
      <xdr:col>6</xdr:col>
      <xdr:colOff>323850</xdr:colOff>
      <xdr:row>47</xdr:row>
      <xdr:rowOff>88700</xdr:rowOff>
    </xdr:to>
    <xdr:cxnSp macro="">
      <xdr:nvCxnSpPr>
        <xdr:cNvPr id="9" name="直線コネクタ 8">
          <a:extLst>
            <a:ext uri="{FF2B5EF4-FFF2-40B4-BE49-F238E27FC236}">
              <a16:creationId xmlns:a16="http://schemas.microsoft.com/office/drawing/2014/main" id="{00000000-0008-0000-0A00-000009000000}"/>
            </a:ext>
          </a:extLst>
        </xdr:cNvPr>
        <xdr:cNvCxnSpPr>
          <a:stCxn id="15" idx="3"/>
          <a:endCxn id="19" idx="1"/>
        </xdr:cNvCxnSpPr>
      </xdr:nvCxnSpPr>
      <xdr:spPr>
        <a:xfrm>
          <a:off x="3555375" y="11573535"/>
          <a:ext cx="292725" cy="231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765621</xdr:colOff>
      <xdr:row>49</xdr:row>
      <xdr:rowOff>177994</xdr:rowOff>
    </xdr:from>
    <xdr:to>
      <xdr:col>2</xdr:col>
      <xdr:colOff>202439</xdr:colOff>
      <xdr:row>52</xdr:row>
      <xdr:rowOff>157287</xdr:rowOff>
    </xdr:to>
    <xdr:cxnSp macro="">
      <xdr:nvCxnSpPr>
        <xdr:cNvPr id="10" name="カギ線コネクタ 9">
          <a:extLst>
            <a:ext uri="{FF2B5EF4-FFF2-40B4-BE49-F238E27FC236}">
              <a16:creationId xmlns:a16="http://schemas.microsoft.com/office/drawing/2014/main" id="{00000000-0008-0000-0A00-00000A000000}"/>
            </a:ext>
          </a:extLst>
        </xdr:cNvPr>
        <xdr:cNvCxnSpPr/>
      </xdr:nvCxnSpPr>
      <xdr:spPr>
        <a:xfrm rot="16200000" flipH="1">
          <a:off x="1127796" y="12264994"/>
          <a:ext cx="607943" cy="246443"/>
        </a:xfrm>
        <a:prstGeom prst="bentConnector3">
          <a:avLst>
            <a:gd name="adj1" fmla="val 100136"/>
          </a:avLst>
        </a:prstGeom>
        <a:ln w="25400">
          <a:tailEnd type="non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247650</xdr:colOff>
      <xdr:row>44</xdr:row>
      <xdr:rowOff>24921</xdr:rowOff>
    </xdr:from>
    <xdr:ext cx="936000" cy="256087"/>
    <xdr:sp macro="" textlink="">
      <xdr:nvSpPr>
        <xdr:cNvPr id="11" name="正方形/長方形 10">
          <a:extLst>
            <a:ext uri="{FF2B5EF4-FFF2-40B4-BE49-F238E27FC236}">
              <a16:creationId xmlns:a16="http://schemas.microsoft.com/office/drawing/2014/main" id="{00000000-0008-0000-0A00-00000B000000}"/>
            </a:ext>
          </a:extLst>
        </xdr:cNvPr>
        <xdr:cNvSpPr/>
      </xdr:nvSpPr>
      <xdr:spPr>
        <a:xfrm>
          <a:off x="247650" y="10883421"/>
          <a:ext cx="936000" cy="256087"/>
        </a:xfrm>
        <a:prstGeom prst="rect">
          <a:avLst/>
        </a:prstGeom>
        <a:solidFill>
          <a:schemeClr val="bg1"/>
        </a:solidFill>
        <a:ln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ctr"/>
          <a:r>
            <a:rPr kumimoji="1" lang="ja-JP" altLang="en-US" sz="1100">
              <a:solidFill>
                <a:schemeClr val="tx1"/>
              </a:solidFill>
            </a:rPr>
            <a:t>元請業者</a:t>
          </a:r>
        </a:p>
      </xdr:txBody>
    </xdr:sp>
    <xdr:clientData/>
  </xdr:oneCellAnchor>
  <xdr:oneCellAnchor>
    <xdr:from>
      <xdr:col>2</xdr:col>
      <xdr:colOff>95251</xdr:colOff>
      <xdr:row>43</xdr:row>
      <xdr:rowOff>144530</xdr:rowOff>
    </xdr:from>
    <xdr:ext cx="936000" cy="439470"/>
    <xdr:sp macro="" textlink="">
      <xdr:nvSpPr>
        <xdr:cNvPr id="12" name="正方形/長方形 11">
          <a:extLst>
            <a:ext uri="{FF2B5EF4-FFF2-40B4-BE49-F238E27FC236}">
              <a16:creationId xmlns:a16="http://schemas.microsoft.com/office/drawing/2014/main" id="{00000000-0008-0000-0A00-00000C000000}"/>
            </a:ext>
          </a:extLst>
        </xdr:cNvPr>
        <xdr:cNvSpPr/>
      </xdr:nvSpPr>
      <xdr:spPr>
        <a:xfrm>
          <a:off x="1447801" y="10793480"/>
          <a:ext cx="936000" cy="43947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ctr"/>
          <a:r>
            <a:rPr kumimoji="1" lang="ja-JP" altLang="en-US" sz="1100">
              <a:solidFill>
                <a:schemeClr val="tx1"/>
              </a:solidFill>
            </a:rPr>
            <a:t>管内業者</a:t>
          </a:r>
          <a:endParaRPr kumimoji="1" lang="en-US" altLang="ja-JP" sz="1100">
            <a:solidFill>
              <a:schemeClr val="tx1"/>
            </a:solidFill>
          </a:endParaRPr>
        </a:p>
        <a:p>
          <a:pPr algn="ctr"/>
          <a:r>
            <a:rPr kumimoji="1" lang="en-US" altLang="ja-JP" sz="1100">
              <a:solidFill>
                <a:schemeClr val="tx1"/>
              </a:solidFill>
            </a:rPr>
            <a:t>(8</a:t>
          </a:r>
          <a:r>
            <a:rPr kumimoji="1" lang="ja-JP" altLang="en-US" sz="1100">
              <a:solidFill>
                <a:schemeClr val="tx1"/>
              </a:solidFill>
            </a:rPr>
            <a:t>，</a:t>
          </a:r>
          <a:r>
            <a:rPr kumimoji="1" lang="en-US" altLang="ja-JP" sz="1100">
              <a:solidFill>
                <a:schemeClr val="tx1"/>
              </a:solidFill>
            </a:rPr>
            <a:t>000)</a:t>
          </a:r>
          <a:endParaRPr kumimoji="1" lang="ja-JP" altLang="en-US" sz="1100">
            <a:solidFill>
              <a:schemeClr val="tx1"/>
            </a:solidFill>
          </a:endParaRPr>
        </a:p>
      </xdr:txBody>
    </xdr:sp>
    <xdr:clientData/>
  </xdr:oneCellAnchor>
  <xdr:oneCellAnchor>
    <xdr:from>
      <xdr:col>2</xdr:col>
      <xdr:colOff>104776</xdr:colOff>
      <xdr:row>46</xdr:row>
      <xdr:rowOff>76200</xdr:rowOff>
    </xdr:from>
    <xdr:ext cx="936000" cy="439470"/>
    <xdr:sp macro="" textlink="">
      <xdr:nvSpPr>
        <xdr:cNvPr id="13" name="正方形/長方形 12">
          <a:extLst>
            <a:ext uri="{FF2B5EF4-FFF2-40B4-BE49-F238E27FC236}">
              <a16:creationId xmlns:a16="http://schemas.microsoft.com/office/drawing/2014/main" id="{00000000-0008-0000-0A00-00000D000000}"/>
            </a:ext>
          </a:extLst>
        </xdr:cNvPr>
        <xdr:cNvSpPr/>
      </xdr:nvSpPr>
      <xdr:spPr>
        <a:xfrm>
          <a:off x="1457326" y="11353800"/>
          <a:ext cx="936000" cy="43947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a:solidFill>
                <a:schemeClr val="tx1"/>
              </a:solidFill>
            </a:rPr>
            <a:t>管内業者</a:t>
          </a:r>
          <a:endParaRPr kumimoji="1" lang="en-US" altLang="ja-JP" sz="1100">
            <a:solidFill>
              <a:schemeClr val="tx1"/>
            </a:solidFill>
          </a:endParaRPr>
        </a:p>
        <a:p>
          <a:pPr algn="ctr"/>
          <a:r>
            <a:rPr kumimoji="1" lang="en-US" altLang="ja-JP" sz="1100">
              <a:solidFill>
                <a:schemeClr val="tx1"/>
              </a:solidFill>
            </a:rPr>
            <a:t>(10,000)</a:t>
          </a:r>
          <a:endParaRPr kumimoji="1" lang="ja-JP" altLang="en-US" sz="1100">
            <a:solidFill>
              <a:schemeClr val="tx1"/>
            </a:solidFill>
          </a:endParaRPr>
        </a:p>
      </xdr:txBody>
    </xdr:sp>
    <xdr:clientData/>
  </xdr:oneCellAnchor>
  <xdr:oneCellAnchor>
    <xdr:from>
      <xdr:col>4</xdr:col>
      <xdr:colOff>200025</xdr:colOff>
      <xdr:row>43</xdr:row>
      <xdr:rowOff>148453</xdr:rowOff>
    </xdr:from>
    <xdr:ext cx="936000" cy="428313"/>
    <xdr:sp macro="" textlink="">
      <xdr:nvSpPr>
        <xdr:cNvPr id="14" name="正方形/長方形 13">
          <a:extLst>
            <a:ext uri="{FF2B5EF4-FFF2-40B4-BE49-F238E27FC236}">
              <a16:creationId xmlns:a16="http://schemas.microsoft.com/office/drawing/2014/main" id="{00000000-0008-0000-0A00-00000E000000}"/>
            </a:ext>
          </a:extLst>
        </xdr:cNvPr>
        <xdr:cNvSpPr/>
      </xdr:nvSpPr>
      <xdr:spPr>
        <a:xfrm>
          <a:off x="2638425" y="10797403"/>
          <a:ext cx="936000" cy="42831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spAutoFit/>
        </a:bodyPr>
        <a:lstStyle/>
        <a:p>
          <a:pPr algn="ctr"/>
          <a:r>
            <a:rPr kumimoji="1" lang="ja-JP" altLang="en-US" sz="1100">
              <a:solidFill>
                <a:sysClr val="windowText" lastClr="000000"/>
              </a:solidFill>
            </a:rPr>
            <a:t>県内業者</a:t>
          </a:r>
          <a:endParaRPr kumimoji="1" lang="en-US" altLang="ja-JP" sz="1100">
            <a:solidFill>
              <a:sysClr val="windowText" lastClr="000000"/>
            </a:solidFill>
          </a:endParaRPr>
        </a:p>
        <a:p>
          <a:pPr algn="ctr"/>
          <a:r>
            <a:rPr kumimoji="1" lang="en-US" altLang="ja-JP" sz="1100">
              <a:solidFill>
                <a:sysClr val="windowText" lastClr="000000"/>
              </a:solidFill>
            </a:rPr>
            <a:t>(4,000)</a:t>
          </a:r>
        </a:p>
      </xdr:txBody>
    </xdr:sp>
    <xdr:clientData/>
  </xdr:oneCellAnchor>
  <xdr:oneCellAnchor>
    <xdr:from>
      <xdr:col>4</xdr:col>
      <xdr:colOff>180975</xdr:colOff>
      <xdr:row>46</xdr:row>
      <xdr:rowOff>81778</xdr:rowOff>
    </xdr:from>
    <xdr:ext cx="936000" cy="428313"/>
    <xdr:sp macro="" textlink="">
      <xdr:nvSpPr>
        <xdr:cNvPr id="15" name="正方形/長方形 14">
          <a:extLst>
            <a:ext uri="{FF2B5EF4-FFF2-40B4-BE49-F238E27FC236}">
              <a16:creationId xmlns:a16="http://schemas.microsoft.com/office/drawing/2014/main" id="{00000000-0008-0000-0A00-00000F000000}"/>
            </a:ext>
          </a:extLst>
        </xdr:cNvPr>
        <xdr:cNvSpPr/>
      </xdr:nvSpPr>
      <xdr:spPr>
        <a:xfrm>
          <a:off x="2619375" y="11359378"/>
          <a:ext cx="936000" cy="42831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spAutoFit/>
        </a:bodyPr>
        <a:lstStyle/>
        <a:p>
          <a:pPr algn="ctr"/>
          <a:r>
            <a:rPr kumimoji="1" lang="ja-JP" altLang="en-US" sz="1100">
              <a:solidFill>
                <a:schemeClr val="tx1"/>
              </a:solidFill>
            </a:rPr>
            <a:t>管内業者</a:t>
          </a:r>
          <a:endParaRPr kumimoji="1" lang="en-US" altLang="ja-JP" sz="1100">
            <a:solidFill>
              <a:schemeClr val="tx1"/>
            </a:solidFill>
          </a:endParaRPr>
        </a:p>
        <a:p>
          <a:pPr algn="ctr"/>
          <a:r>
            <a:rPr kumimoji="1" lang="en-US" altLang="ja-JP" sz="1100">
              <a:solidFill>
                <a:schemeClr val="tx1"/>
              </a:solidFill>
            </a:rPr>
            <a:t>(5,000)</a:t>
          </a:r>
          <a:endParaRPr kumimoji="1" lang="ja-JP" altLang="en-US" sz="1100">
            <a:solidFill>
              <a:schemeClr val="tx1"/>
            </a:solidFill>
          </a:endParaRPr>
        </a:p>
      </xdr:txBody>
    </xdr:sp>
    <xdr:clientData/>
  </xdr:oneCellAnchor>
  <xdr:oneCellAnchor>
    <xdr:from>
      <xdr:col>2</xdr:col>
      <xdr:colOff>104776</xdr:colOff>
      <xdr:row>49</xdr:row>
      <xdr:rowOff>24628</xdr:rowOff>
    </xdr:from>
    <xdr:ext cx="936000" cy="428313"/>
    <xdr:sp macro="" textlink="">
      <xdr:nvSpPr>
        <xdr:cNvPr id="16" name="正方形/長方形 15">
          <a:extLst>
            <a:ext uri="{FF2B5EF4-FFF2-40B4-BE49-F238E27FC236}">
              <a16:creationId xmlns:a16="http://schemas.microsoft.com/office/drawing/2014/main" id="{00000000-0008-0000-0A00-000010000000}"/>
            </a:ext>
          </a:extLst>
        </xdr:cNvPr>
        <xdr:cNvSpPr/>
      </xdr:nvSpPr>
      <xdr:spPr>
        <a:xfrm>
          <a:off x="1457326" y="11930878"/>
          <a:ext cx="936000" cy="42831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ctr"/>
          <a:r>
            <a:rPr kumimoji="1" lang="ja-JP" altLang="en-US" sz="1100">
              <a:solidFill>
                <a:sysClr val="windowText" lastClr="000000"/>
              </a:solidFill>
            </a:rPr>
            <a:t>県外業者</a:t>
          </a:r>
          <a:endParaRPr kumimoji="1" lang="en-US" altLang="ja-JP" sz="1100">
            <a:solidFill>
              <a:sysClr val="windowText" lastClr="000000"/>
            </a:solidFill>
          </a:endParaRPr>
        </a:p>
        <a:p>
          <a:pPr algn="ctr"/>
          <a:r>
            <a:rPr kumimoji="1" lang="en-US" altLang="ja-JP" sz="1100">
              <a:solidFill>
                <a:sysClr val="windowText" lastClr="000000"/>
              </a:solidFill>
            </a:rPr>
            <a:t>(6,000)</a:t>
          </a:r>
          <a:endParaRPr kumimoji="1" lang="ja-JP" altLang="en-US" sz="1100">
            <a:solidFill>
              <a:sysClr val="windowText" lastClr="000000"/>
            </a:solidFill>
          </a:endParaRPr>
        </a:p>
      </xdr:txBody>
    </xdr:sp>
    <xdr:clientData/>
  </xdr:oneCellAnchor>
  <xdr:oneCellAnchor>
    <xdr:from>
      <xdr:col>2</xdr:col>
      <xdr:colOff>95251</xdr:colOff>
      <xdr:row>51</xdr:row>
      <xdr:rowOff>141243</xdr:rowOff>
    </xdr:from>
    <xdr:ext cx="936000" cy="428313"/>
    <xdr:sp macro="" textlink="">
      <xdr:nvSpPr>
        <xdr:cNvPr id="17" name="正方形/長方形 16">
          <a:extLst>
            <a:ext uri="{FF2B5EF4-FFF2-40B4-BE49-F238E27FC236}">
              <a16:creationId xmlns:a16="http://schemas.microsoft.com/office/drawing/2014/main" id="{00000000-0008-0000-0A00-000011000000}"/>
            </a:ext>
          </a:extLst>
        </xdr:cNvPr>
        <xdr:cNvSpPr/>
      </xdr:nvSpPr>
      <xdr:spPr>
        <a:xfrm>
          <a:off x="1447801" y="12466593"/>
          <a:ext cx="936000" cy="42831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ctr"/>
          <a:r>
            <a:rPr kumimoji="1" lang="ja-JP" altLang="en-US" sz="1100">
              <a:solidFill>
                <a:sysClr val="windowText" lastClr="000000"/>
              </a:solidFill>
            </a:rPr>
            <a:t>県内業者</a:t>
          </a:r>
          <a:endParaRPr kumimoji="1" lang="en-US" altLang="ja-JP" sz="1100">
            <a:solidFill>
              <a:sysClr val="windowText" lastClr="000000"/>
            </a:solidFill>
          </a:endParaRPr>
        </a:p>
        <a:p>
          <a:pPr algn="ctr"/>
          <a:r>
            <a:rPr kumimoji="1" lang="en-US" altLang="ja-JP" sz="1100">
              <a:solidFill>
                <a:sysClr val="windowText" lastClr="000000"/>
              </a:solidFill>
            </a:rPr>
            <a:t>(4,000)</a:t>
          </a:r>
          <a:endParaRPr kumimoji="1" lang="ja-JP" altLang="en-US" sz="1100">
            <a:solidFill>
              <a:sysClr val="windowText" lastClr="000000"/>
            </a:solidFill>
          </a:endParaRPr>
        </a:p>
      </xdr:txBody>
    </xdr:sp>
    <xdr:clientData/>
  </xdr:oneCellAnchor>
  <xdr:oneCellAnchor>
    <xdr:from>
      <xdr:col>4</xdr:col>
      <xdr:colOff>171450</xdr:colOff>
      <xdr:row>51</xdr:row>
      <xdr:rowOff>135665</xdr:rowOff>
    </xdr:from>
    <xdr:ext cx="936000" cy="439470"/>
    <xdr:sp macro="" textlink="">
      <xdr:nvSpPr>
        <xdr:cNvPr id="18" name="正方形/長方形 17">
          <a:extLst>
            <a:ext uri="{FF2B5EF4-FFF2-40B4-BE49-F238E27FC236}">
              <a16:creationId xmlns:a16="http://schemas.microsoft.com/office/drawing/2014/main" id="{00000000-0008-0000-0A00-000012000000}"/>
            </a:ext>
          </a:extLst>
        </xdr:cNvPr>
        <xdr:cNvSpPr/>
      </xdr:nvSpPr>
      <xdr:spPr>
        <a:xfrm>
          <a:off x="2609850" y="12461015"/>
          <a:ext cx="936000" cy="43947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a:solidFill>
                <a:schemeClr val="tx1"/>
              </a:solidFill>
            </a:rPr>
            <a:t>県内業者</a:t>
          </a:r>
          <a:endParaRPr kumimoji="1" lang="en-US" altLang="ja-JP" sz="1100">
            <a:solidFill>
              <a:schemeClr val="tx1"/>
            </a:solidFill>
          </a:endParaRPr>
        </a:p>
        <a:p>
          <a:pPr algn="ctr"/>
          <a:r>
            <a:rPr kumimoji="1" lang="en-US" altLang="ja-JP" sz="1100">
              <a:solidFill>
                <a:schemeClr val="tx1"/>
              </a:solidFill>
            </a:rPr>
            <a:t>(2,000)</a:t>
          </a:r>
          <a:endParaRPr kumimoji="1" lang="ja-JP" altLang="en-US" sz="1100">
            <a:solidFill>
              <a:schemeClr val="tx1"/>
            </a:solidFill>
          </a:endParaRPr>
        </a:p>
      </xdr:txBody>
    </xdr:sp>
    <xdr:clientData/>
  </xdr:oneCellAnchor>
  <xdr:oneCellAnchor>
    <xdr:from>
      <xdr:col>6</xdr:col>
      <xdr:colOff>323850</xdr:colOff>
      <xdr:row>46</xdr:row>
      <xdr:rowOff>84093</xdr:rowOff>
    </xdr:from>
    <xdr:ext cx="936000" cy="428313"/>
    <xdr:sp macro="" textlink="">
      <xdr:nvSpPr>
        <xdr:cNvPr id="19" name="正方形/長方形 18">
          <a:extLst>
            <a:ext uri="{FF2B5EF4-FFF2-40B4-BE49-F238E27FC236}">
              <a16:creationId xmlns:a16="http://schemas.microsoft.com/office/drawing/2014/main" id="{00000000-0008-0000-0A00-000013000000}"/>
            </a:ext>
          </a:extLst>
        </xdr:cNvPr>
        <xdr:cNvSpPr/>
      </xdr:nvSpPr>
      <xdr:spPr>
        <a:xfrm>
          <a:off x="3848100" y="11361693"/>
          <a:ext cx="936000" cy="42831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spAutoFit/>
        </a:bodyPr>
        <a:lstStyle/>
        <a:p>
          <a:pPr algn="ctr"/>
          <a:r>
            <a:rPr kumimoji="1" lang="ja-JP" altLang="en-US" sz="1100">
              <a:solidFill>
                <a:sysClr val="windowText" lastClr="000000"/>
              </a:solidFill>
            </a:rPr>
            <a:t>県内業者</a:t>
          </a:r>
          <a:endParaRPr kumimoji="1" lang="en-US" altLang="ja-JP" sz="1100">
            <a:solidFill>
              <a:sysClr val="windowText" lastClr="000000"/>
            </a:solidFill>
          </a:endParaRPr>
        </a:p>
        <a:p>
          <a:pPr algn="ctr"/>
          <a:r>
            <a:rPr kumimoji="1" lang="en-US" altLang="ja-JP" sz="1100">
              <a:solidFill>
                <a:sysClr val="windowText" lastClr="000000"/>
              </a:solidFill>
            </a:rPr>
            <a:t>(3,000)</a:t>
          </a:r>
          <a:endParaRPr kumimoji="1" lang="ja-JP" altLang="en-US" sz="1100">
            <a:solidFill>
              <a:sysClr val="windowText" lastClr="000000"/>
            </a:solidFill>
          </a:endParaRPr>
        </a:p>
      </xdr:txBody>
    </xdr:sp>
    <xdr:clientData/>
  </xdr:oneCellAnchor>
  <xdr:twoCellAnchor>
    <xdr:from>
      <xdr:col>5</xdr:col>
      <xdr:colOff>95250</xdr:colOff>
      <xdr:row>50</xdr:row>
      <xdr:rowOff>12500</xdr:rowOff>
    </xdr:from>
    <xdr:to>
      <xdr:col>6</xdr:col>
      <xdr:colOff>333375</xdr:colOff>
      <xdr:row>50</xdr:row>
      <xdr:rowOff>12500</xdr:rowOff>
    </xdr:to>
    <xdr:cxnSp macro="">
      <xdr:nvCxnSpPr>
        <xdr:cNvPr id="20" name="直線コネクタ 19">
          <a:extLst>
            <a:ext uri="{FF2B5EF4-FFF2-40B4-BE49-F238E27FC236}">
              <a16:creationId xmlns:a16="http://schemas.microsoft.com/office/drawing/2014/main" id="{00000000-0008-0000-0A00-000014000000}"/>
            </a:ext>
          </a:extLst>
        </xdr:cNvPr>
        <xdr:cNvCxnSpPr>
          <a:endCxn id="21" idx="1"/>
        </xdr:cNvCxnSpPr>
      </xdr:nvCxnSpPr>
      <xdr:spPr>
        <a:xfrm>
          <a:off x="3076575" y="12128300"/>
          <a:ext cx="781050" cy="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333375</xdr:colOff>
      <xdr:row>49</xdr:row>
      <xdr:rowOff>7893</xdr:rowOff>
    </xdr:from>
    <xdr:ext cx="936000" cy="428313"/>
    <xdr:sp macro="" textlink="">
      <xdr:nvSpPr>
        <xdr:cNvPr id="21" name="正方形/長方形 20">
          <a:extLst>
            <a:ext uri="{FF2B5EF4-FFF2-40B4-BE49-F238E27FC236}">
              <a16:creationId xmlns:a16="http://schemas.microsoft.com/office/drawing/2014/main" id="{00000000-0008-0000-0A00-000015000000}"/>
            </a:ext>
          </a:extLst>
        </xdr:cNvPr>
        <xdr:cNvSpPr/>
      </xdr:nvSpPr>
      <xdr:spPr>
        <a:xfrm>
          <a:off x="3857625" y="11914143"/>
          <a:ext cx="936000" cy="42831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spAutoFit/>
        </a:bodyPr>
        <a:lstStyle/>
        <a:p>
          <a:pPr algn="ctr"/>
          <a:r>
            <a:rPr kumimoji="1" lang="ja-JP" altLang="en-US" sz="1100">
              <a:solidFill>
                <a:schemeClr val="tx1"/>
              </a:solidFill>
            </a:rPr>
            <a:t>県内業者</a:t>
          </a:r>
          <a:endParaRPr kumimoji="1" lang="en-US" altLang="ja-JP" sz="1100">
            <a:solidFill>
              <a:schemeClr val="tx1"/>
            </a:solidFill>
          </a:endParaRPr>
        </a:p>
        <a:p>
          <a:pPr algn="ctr"/>
          <a:r>
            <a:rPr kumimoji="1" lang="en-US" altLang="ja-JP" sz="1100">
              <a:solidFill>
                <a:schemeClr val="tx1"/>
              </a:solidFill>
            </a:rPr>
            <a:t>(1,000)</a:t>
          </a:r>
          <a:endParaRPr kumimoji="1" lang="ja-JP" altLang="en-US" sz="1100">
            <a:solidFill>
              <a:schemeClr val="tx1"/>
            </a:solidFill>
          </a:endParaRPr>
        </a:p>
      </xdr:txBody>
    </xdr:sp>
    <xdr:clientData/>
  </xdr:oneCellAnchor>
  <xdr:twoCellAnchor>
    <xdr:from>
      <xdr:col>0</xdr:col>
      <xdr:colOff>219075</xdr:colOff>
      <xdr:row>42</xdr:row>
      <xdr:rowOff>57150</xdr:rowOff>
    </xdr:from>
    <xdr:to>
      <xdr:col>2</xdr:col>
      <xdr:colOff>104775</xdr:colOff>
      <xdr:row>43</xdr:row>
      <xdr:rowOff>142875</xdr:rowOff>
    </xdr:to>
    <xdr:sp macro="" textlink="">
      <xdr:nvSpPr>
        <xdr:cNvPr id="22" name="正方形/長方形 21">
          <a:extLst>
            <a:ext uri="{FF2B5EF4-FFF2-40B4-BE49-F238E27FC236}">
              <a16:creationId xmlns:a16="http://schemas.microsoft.com/office/drawing/2014/main" id="{00000000-0008-0000-0A00-000016000000}"/>
            </a:ext>
          </a:extLst>
        </xdr:cNvPr>
        <xdr:cNvSpPr/>
      </xdr:nvSpPr>
      <xdr:spPr>
        <a:xfrm>
          <a:off x="219075" y="10534650"/>
          <a:ext cx="123825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施工体系例</a:t>
          </a:r>
        </a:p>
      </xdr:txBody>
    </xdr:sp>
    <xdr:clientData/>
  </xdr:twoCellAnchor>
  <xdr:oneCellAnchor>
    <xdr:from>
      <xdr:col>4</xdr:col>
      <xdr:colOff>180975</xdr:colOff>
      <xdr:row>49</xdr:row>
      <xdr:rowOff>24628</xdr:rowOff>
    </xdr:from>
    <xdr:ext cx="936000" cy="428313"/>
    <xdr:sp macro="" textlink="">
      <xdr:nvSpPr>
        <xdr:cNvPr id="23" name="正方形/長方形 22">
          <a:extLst>
            <a:ext uri="{FF2B5EF4-FFF2-40B4-BE49-F238E27FC236}">
              <a16:creationId xmlns:a16="http://schemas.microsoft.com/office/drawing/2014/main" id="{00000000-0008-0000-0A00-000017000000}"/>
            </a:ext>
          </a:extLst>
        </xdr:cNvPr>
        <xdr:cNvSpPr/>
      </xdr:nvSpPr>
      <xdr:spPr>
        <a:xfrm>
          <a:off x="2619375" y="11930878"/>
          <a:ext cx="936000" cy="42831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spAutoFit/>
        </a:bodyPr>
        <a:lstStyle/>
        <a:p>
          <a:pPr algn="ctr"/>
          <a:r>
            <a:rPr kumimoji="1" lang="ja-JP" altLang="en-US" sz="1100">
              <a:solidFill>
                <a:schemeClr val="tx1"/>
              </a:solidFill>
            </a:rPr>
            <a:t>管内業者</a:t>
          </a:r>
          <a:endParaRPr kumimoji="1" lang="en-US" altLang="ja-JP" sz="1100">
            <a:solidFill>
              <a:schemeClr val="tx1"/>
            </a:solidFill>
          </a:endParaRPr>
        </a:p>
        <a:p>
          <a:pPr algn="ctr"/>
          <a:r>
            <a:rPr kumimoji="1" lang="en-US" altLang="ja-JP" sz="1100">
              <a:solidFill>
                <a:schemeClr val="tx1"/>
              </a:solidFill>
            </a:rPr>
            <a:t>(3,000)</a:t>
          </a:r>
          <a:endParaRPr kumimoji="1" lang="ja-JP" altLang="en-US" sz="1100">
            <a:solidFill>
              <a:schemeClr val="tx1"/>
            </a:solidFill>
          </a:endParaRPr>
        </a:p>
      </xdr:txBody>
    </xdr:sp>
    <xdr:clientData/>
  </xdr:oneCellAnchor>
  <xdr:twoCellAnchor>
    <xdr:from>
      <xdr:col>2</xdr:col>
      <xdr:colOff>123825</xdr:colOff>
      <xdr:row>42</xdr:row>
      <xdr:rowOff>57151</xdr:rowOff>
    </xdr:from>
    <xdr:to>
      <xdr:col>3</xdr:col>
      <xdr:colOff>476250</xdr:colOff>
      <xdr:row>43</xdr:row>
      <xdr:rowOff>114301</xdr:rowOff>
    </xdr:to>
    <xdr:sp macro="" textlink="">
      <xdr:nvSpPr>
        <xdr:cNvPr id="24" name="正方形/長方形 23">
          <a:extLst>
            <a:ext uri="{FF2B5EF4-FFF2-40B4-BE49-F238E27FC236}">
              <a16:creationId xmlns:a16="http://schemas.microsoft.com/office/drawing/2014/main" id="{00000000-0008-0000-0A00-000018000000}"/>
            </a:ext>
          </a:extLst>
        </xdr:cNvPr>
        <xdr:cNvSpPr/>
      </xdr:nvSpPr>
      <xdr:spPr>
        <a:xfrm>
          <a:off x="1476375" y="10534651"/>
          <a:ext cx="8953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一次下請</a:t>
          </a:r>
        </a:p>
      </xdr:txBody>
    </xdr:sp>
    <xdr:clientData/>
  </xdr:twoCellAnchor>
  <xdr:twoCellAnchor>
    <xdr:from>
      <xdr:col>4</xdr:col>
      <xdr:colOff>228600</xdr:colOff>
      <xdr:row>42</xdr:row>
      <xdr:rowOff>57150</xdr:rowOff>
    </xdr:from>
    <xdr:to>
      <xdr:col>6</xdr:col>
      <xdr:colOff>38100</xdr:colOff>
      <xdr:row>43</xdr:row>
      <xdr:rowOff>114300</xdr:rowOff>
    </xdr:to>
    <xdr:sp macro="" textlink="">
      <xdr:nvSpPr>
        <xdr:cNvPr id="25" name="正方形/長方形 24">
          <a:extLst>
            <a:ext uri="{FF2B5EF4-FFF2-40B4-BE49-F238E27FC236}">
              <a16:creationId xmlns:a16="http://schemas.microsoft.com/office/drawing/2014/main" id="{00000000-0008-0000-0A00-000019000000}"/>
            </a:ext>
          </a:extLst>
        </xdr:cNvPr>
        <xdr:cNvSpPr/>
      </xdr:nvSpPr>
      <xdr:spPr>
        <a:xfrm>
          <a:off x="2667000" y="10534650"/>
          <a:ext cx="8953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二次下請</a:t>
          </a:r>
        </a:p>
      </xdr:txBody>
    </xdr:sp>
    <xdr:clientData/>
  </xdr:twoCellAnchor>
  <xdr:twoCellAnchor>
    <xdr:from>
      <xdr:col>6</xdr:col>
      <xdr:colOff>342900</xdr:colOff>
      <xdr:row>42</xdr:row>
      <xdr:rowOff>76200</xdr:rowOff>
    </xdr:from>
    <xdr:to>
      <xdr:col>8</xdr:col>
      <xdr:colOff>180975</xdr:colOff>
      <xdr:row>43</xdr:row>
      <xdr:rowOff>133350</xdr:rowOff>
    </xdr:to>
    <xdr:sp macro="" textlink="">
      <xdr:nvSpPr>
        <xdr:cNvPr id="26" name="正方形/長方形 25">
          <a:extLst>
            <a:ext uri="{FF2B5EF4-FFF2-40B4-BE49-F238E27FC236}">
              <a16:creationId xmlns:a16="http://schemas.microsoft.com/office/drawing/2014/main" id="{00000000-0008-0000-0A00-00001A000000}"/>
            </a:ext>
          </a:extLst>
        </xdr:cNvPr>
        <xdr:cNvSpPr/>
      </xdr:nvSpPr>
      <xdr:spPr>
        <a:xfrm>
          <a:off x="3867150" y="10553700"/>
          <a:ext cx="8953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三次下請</a:t>
          </a:r>
        </a:p>
      </xdr:txBody>
    </xdr:sp>
    <xdr:clientData/>
  </xdr:twoCellAnchor>
  <xdr:oneCellAnchor>
    <xdr:from>
      <xdr:col>0</xdr:col>
      <xdr:colOff>59532</xdr:colOff>
      <xdr:row>47</xdr:row>
      <xdr:rowOff>133591</xdr:rowOff>
    </xdr:from>
    <xdr:ext cx="1190624" cy="459100"/>
    <xdr:sp macro="" textlink="">
      <xdr:nvSpPr>
        <xdr:cNvPr id="27" name="正方形/長方形 26">
          <a:extLst>
            <a:ext uri="{FF2B5EF4-FFF2-40B4-BE49-F238E27FC236}">
              <a16:creationId xmlns:a16="http://schemas.microsoft.com/office/drawing/2014/main" id="{00000000-0008-0000-0A00-00001B000000}"/>
            </a:ext>
          </a:extLst>
        </xdr:cNvPr>
        <xdr:cNvSpPr/>
      </xdr:nvSpPr>
      <xdr:spPr>
        <a:xfrm>
          <a:off x="59532" y="11620741"/>
          <a:ext cx="1190624" cy="45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en-US" altLang="ja-JP" sz="1100">
              <a:solidFill>
                <a:sysClr val="windowText" lastClr="000000"/>
              </a:solidFill>
            </a:rPr>
            <a:t>※</a:t>
          </a:r>
          <a:r>
            <a:rPr kumimoji="1" lang="ja-JP" altLang="en-US" sz="1100">
              <a:solidFill>
                <a:sysClr val="windowText" lastClr="000000"/>
              </a:solidFill>
            </a:rPr>
            <a:t>かっこ内数字：</a:t>
          </a:r>
          <a:endParaRPr kumimoji="1" lang="en-US" altLang="ja-JP" sz="1100">
            <a:solidFill>
              <a:sysClr val="windowText" lastClr="000000"/>
            </a:solidFill>
          </a:endParaRPr>
        </a:p>
        <a:p>
          <a:pPr algn="ctr"/>
          <a:r>
            <a:rPr kumimoji="1" lang="ja-JP" altLang="en-US" sz="1100">
              <a:solidFill>
                <a:sysClr val="windowText" lastClr="000000"/>
              </a:solidFill>
            </a:rPr>
            <a:t>下請契約金額</a:t>
          </a:r>
        </a:p>
      </xdr:txBody>
    </xdr:sp>
    <xdr:clientData/>
  </xdr:oneCellAnchor>
  <xdr:oneCellAnchor>
    <xdr:from>
      <xdr:col>16</xdr:col>
      <xdr:colOff>723900</xdr:colOff>
      <xdr:row>29</xdr:row>
      <xdr:rowOff>180975</xdr:rowOff>
    </xdr:from>
    <xdr:ext cx="800219" cy="359073"/>
    <xdr:sp macro="" textlink="">
      <xdr:nvSpPr>
        <xdr:cNvPr id="28" name="テキスト ボックス 27">
          <a:extLst>
            <a:ext uri="{FF2B5EF4-FFF2-40B4-BE49-F238E27FC236}">
              <a16:creationId xmlns:a16="http://schemas.microsoft.com/office/drawing/2014/main" id="{00000000-0008-0000-0A00-00001C000000}"/>
            </a:ext>
          </a:extLst>
        </xdr:cNvPr>
        <xdr:cNvSpPr txBox="1"/>
      </xdr:nvSpPr>
      <xdr:spPr>
        <a:xfrm>
          <a:off x="9115425" y="6067425"/>
          <a:ext cx="800219" cy="359073"/>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記入例</a:t>
          </a:r>
          <a:endParaRPr kumimoji="1" lang="ja-JP" altLang="en-US" sz="1100"/>
        </a:p>
      </xdr:txBody>
    </xdr:sp>
    <xdr:clientData/>
  </xdr:oneCellAnchor>
  <xdr:twoCellAnchor>
    <xdr:from>
      <xdr:col>1</xdr:col>
      <xdr:colOff>640725</xdr:colOff>
      <xdr:row>17</xdr:row>
      <xdr:rowOff>152965</xdr:rowOff>
    </xdr:from>
    <xdr:to>
      <xdr:col>2</xdr:col>
      <xdr:colOff>95251</xdr:colOff>
      <xdr:row>17</xdr:row>
      <xdr:rowOff>154715</xdr:rowOff>
    </xdr:to>
    <xdr:cxnSp macro="">
      <xdr:nvCxnSpPr>
        <xdr:cNvPr id="29" name="直線コネクタ 28">
          <a:extLst>
            <a:ext uri="{FF2B5EF4-FFF2-40B4-BE49-F238E27FC236}">
              <a16:creationId xmlns:a16="http://schemas.microsoft.com/office/drawing/2014/main" id="{00000000-0008-0000-0A00-00001D000000}"/>
            </a:ext>
          </a:extLst>
        </xdr:cNvPr>
        <xdr:cNvCxnSpPr>
          <a:stCxn id="38" idx="3"/>
          <a:endCxn id="39" idx="1"/>
        </xdr:cNvCxnSpPr>
      </xdr:nvCxnSpPr>
      <xdr:spPr>
        <a:xfrm>
          <a:off x="1185011" y="17923894"/>
          <a:ext cx="270954" cy="175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488326</xdr:colOff>
      <xdr:row>17</xdr:row>
      <xdr:rowOff>153060</xdr:rowOff>
    </xdr:from>
    <xdr:to>
      <xdr:col>4</xdr:col>
      <xdr:colOff>200025</xdr:colOff>
      <xdr:row>17</xdr:row>
      <xdr:rowOff>154715</xdr:rowOff>
    </xdr:to>
    <xdr:cxnSp macro="">
      <xdr:nvCxnSpPr>
        <xdr:cNvPr id="30" name="直線コネクタ 29">
          <a:extLst>
            <a:ext uri="{FF2B5EF4-FFF2-40B4-BE49-F238E27FC236}">
              <a16:creationId xmlns:a16="http://schemas.microsoft.com/office/drawing/2014/main" id="{00000000-0008-0000-0A00-00001E000000}"/>
            </a:ext>
          </a:extLst>
        </xdr:cNvPr>
        <xdr:cNvCxnSpPr>
          <a:stCxn id="39" idx="3"/>
          <a:endCxn id="41" idx="1"/>
        </xdr:cNvCxnSpPr>
      </xdr:nvCxnSpPr>
      <xdr:spPr>
        <a:xfrm flipV="1">
          <a:off x="2393326" y="17923989"/>
          <a:ext cx="255985" cy="165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765150</xdr:colOff>
      <xdr:row>17</xdr:row>
      <xdr:rowOff>156461</xdr:rowOff>
    </xdr:from>
    <xdr:to>
      <xdr:col>2</xdr:col>
      <xdr:colOff>153001</xdr:colOff>
      <xdr:row>20</xdr:row>
      <xdr:rowOff>86384</xdr:rowOff>
    </xdr:to>
    <xdr:cxnSp macro="">
      <xdr:nvCxnSpPr>
        <xdr:cNvPr id="31" name="カギ線コネクタ 3">
          <a:extLst>
            <a:ext uri="{FF2B5EF4-FFF2-40B4-BE49-F238E27FC236}">
              <a16:creationId xmlns:a16="http://schemas.microsoft.com/office/drawing/2014/main" id="{00000000-0008-0000-0A00-00001F000000}"/>
            </a:ext>
          </a:extLst>
        </xdr:cNvPr>
        <xdr:cNvCxnSpPr/>
      </xdr:nvCxnSpPr>
      <xdr:spPr>
        <a:xfrm rot="16200000" flipH="1">
          <a:off x="1140454" y="18096372"/>
          <a:ext cx="542244" cy="204279"/>
        </a:xfrm>
        <a:prstGeom prst="bentConnector2">
          <a:avLst/>
        </a:prstGeom>
        <a:ln w="25400">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765624</xdr:colOff>
      <xdr:row>20</xdr:row>
      <xdr:rowOff>89858</xdr:rowOff>
    </xdr:from>
    <xdr:to>
      <xdr:col>2</xdr:col>
      <xdr:colOff>202442</xdr:colOff>
      <xdr:row>23</xdr:row>
      <xdr:rowOff>69151</xdr:rowOff>
    </xdr:to>
    <xdr:cxnSp macro="">
      <xdr:nvCxnSpPr>
        <xdr:cNvPr id="32" name="カギ線コネクタ 4">
          <a:extLst>
            <a:ext uri="{FF2B5EF4-FFF2-40B4-BE49-F238E27FC236}">
              <a16:creationId xmlns:a16="http://schemas.microsoft.com/office/drawing/2014/main" id="{00000000-0008-0000-0A00-000020000000}"/>
            </a:ext>
          </a:extLst>
        </xdr:cNvPr>
        <xdr:cNvCxnSpPr/>
      </xdr:nvCxnSpPr>
      <xdr:spPr>
        <a:xfrm rot="16200000" flipH="1">
          <a:off x="1140726" y="18642292"/>
          <a:ext cx="591614" cy="253246"/>
        </a:xfrm>
        <a:prstGeom prst="bentConnector3">
          <a:avLst>
            <a:gd name="adj1" fmla="val 97003"/>
          </a:avLst>
        </a:prstGeom>
        <a:ln w="25400">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428625</xdr:colOff>
      <xdr:row>20</xdr:row>
      <xdr:rowOff>86385</xdr:rowOff>
    </xdr:from>
    <xdr:to>
      <xdr:col>4</xdr:col>
      <xdr:colOff>180975</xdr:colOff>
      <xdr:row>20</xdr:row>
      <xdr:rowOff>89697</xdr:rowOff>
    </xdr:to>
    <xdr:cxnSp macro="">
      <xdr:nvCxnSpPr>
        <xdr:cNvPr id="33" name="直線コネクタ 32">
          <a:extLst>
            <a:ext uri="{FF2B5EF4-FFF2-40B4-BE49-F238E27FC236}">
              <a16:creationId xmlns:a16="http://schemas.microsoft.com/office/drawing/2014/main" id="{00000000-0008-0000-0A00-000021000000}"/>
            </a:ext>
          </a:extLst>
        </xdr:cNvPr>
        <xdr:cNvCxnSpPr>
          <a:endCxn id="42" idx="1"/>
        </xdr:cNvCxnSpPr>
      </xdr:nvCxnSpPr>
      <xdr:spPr>
        <a:xfrm flipV="1">
          <a:off x="2333625" y="18469635"/>
          <a:ext cx="296636" cy="3312"/>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497851</xdr:colOff>
      <xdr:row>23</xdr:row>
      <xdr:rowOff>29235</xdr:rowOff>
    </xdr:from>
    <xdr:to>
      <xdr:col>4</xdr:col>
      <xdr:colOff>180975</xdr:colOff>
      <xdr:row>23</xdr:row>
      <xdr:rowOff>29235</xdr:rowOff>
    </xdr:to>
    <xdr:cxnSp macro="">
      <xdr:nvCxnSpPr>
        <xdr:cNvPr id="34" name="直線コネクタ 33">
          <a:extLst>
            <a:ext uri="{FF2B5EF4-FFF2-40B4-BE49-F238E27FC236}">
              <a16:creationId xmlns:a16="http://schemas.microsoft.com/office/drawing/2014/main" id="{00000000-0008-0000-0A00-000022000000}"/>
            </a:ext>
          </a:extLst>
        </xdr:cNvPr>
        <xdr:cNvCxnSpPr>
          <a:stCxn id="43" idx="3"/>
          <a:endCxn id="50" idx="1"/>
        </xdr:cNvCxnSpPr>
      </xdr:nvCxnSpPr>
      <xdr:spPr>
        <a:xfrm>
          <a:off x="2402851" y="19024806"/>
          <a:ext cx="227410" cy="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488326</xdr:colOff>
      <xdr:row>25</xdr:row>
      <xdr:rowOff>145850</xdr:rowOff>
    </xdr:from>
    <xdr:to>
      <xdr:col>4</xdr:col>
      <xdr:colOff>333375</xdr:colOff>
      <xdr:row>25</xdr:row>
      <xdr:rowOff>147506</xdr:rowOff>
    </xdr:to>
    <xdr:cxnSp macro="">
      <xdr:nvCxnSpPr>
        <xdr:cNvPr id="35" name="直線コネクタ 34">
          <a:extLst>
            <a:ext uri="{FF2B5EF4-FFF2-40B4-BE49-F238E27FC236}">
              <a16:creationId xmlns:a16="http://schemas.microsoft.com/office/drawing/2014/main" id="{00000000-0008-0000-0A00-000023000000}"/>
            </a:ext>
          </a:extLst>
        </xdr:cNvPr>
        <xdr:cNvCxnSpPr>
          <a:stCxn id="44" idx="3"/>
        </xdr:cNvCxnSpPr>
      </xdr:nvCxnSpPr>
      <xdr:spPr>
        <a:xfrm>
          <a:off x="2393326" y="19549636"/>
          <a:ext cx="389335" cy="1656"/>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31125</xdr:colOff>
      <xdr:row>20</xdr:row>
      <xdr:rowOff>86385</xdr:rowOff>
    </xdr:from>
    <xdr:to>
      <xdr:col>6</xdr:col>
      <xdr:colOff>323850</xdr:colOff>
      <xdr:row>20</xdr:row>
      <xdr:rowOff>88700</xdr:rowOff>
    </xdr:to>
    <xdr:cxnSp macro="">
      <xdr:nvCxnSpPr>
        <xdr:cNvPr id="36" name="直線コネクタ 35">
          <a:extLst>
            <a:ext uri="{FF2B5EF4-FFF2-40B4-BE49-F238E27FC236}">
              <a16:creationId xmlns:a16="http://schemas.microsoft.com/office/drawing/2014/main" id="{00000000-0008-0000-0A00-000024000000}"/>
            </a:ext>
          </a:extLst>
        </xdr:cNvPr>
        <xdr:cNvCxnSpPr>
          <a:stCxn id="42" idx="3"/>
          <a:endCxn id="46" idx="1"/>
        </xdr:cNvCxnSpPr>
      </xdr:nvCxnSpPr>
      <xdr:spPr>
        <a:xfrm>
          <a:off x="3568982" y="18469635"/>
          <a:ext cx="292725" cy="231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765621</xdr:colOff>
      <xdr:row>22</xdr:row>
      <xdr:rowOff>177994</xdr:rowOff>
    </xdr:from>
    <xdr:to>
      <xdr:col>2</xdr:col>
      <xdr:colOff>202439</xdr:colOff>
      <xdr:row>25</xdr:row>
      <xdr:rowOff>157287</xdr:rowOff>
    </xdr:to>
    <xdr:cxnSp macro="">
      <xdr:nvCxnSpPr>
        <xdr:cNvPr id="37" name="カギ線コネクタ 9">
          <a:extLst>
            <a:ext uri="{FF2B5EF4-FFF2-40B4-BE49-F238E27FC236}">
              <a16:creationId xmlns:a16="http://schemas.microsoft.com/office/drawing/2014/main" id="{00000000-0008-0000-0A00-000025000000}"/>
            </a:ext>
          </a:extLst>
        </xdr:cNvPr>
        <xdr:cNvCxnSpPr/>
      </xdr:nvCxnSpPr>
      <xdr:spPr>
        <a:xfrm rot="16200000" flipH="1">
          <a:off x="1140722" y="19138643"/>
          <a:ext cx="591615" cy="253246"/>
        </a:xfrm>
        <a:prstGeom prst="bentConnector3">
          <a:avLst>
            <a:gd name="adj1" fmla="val 100136"/>
          </a:avLst>
        </a:prstGeom>
        <a:ln w="25400">
          <a:tailEnd type="non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247650</xdr:colOff>
      <xdr:row>17</xdr:row>
      <xdr:rowOff>24921</xdr:rowOff>
    </xdr:from>
    <xdr:ext cx="936000" cy="256087"/>
    <xdr:sp macro="" textlink="">
      <xdr:nvSpPr>
        <xdr:cNvPr id="38" name="正方形/長方形 37">
          <a:extLst>
            <a:ext uri="{FF2B5EF4-FFF2-40B4-BE49-F238E27FC236}">
              <a16:creationId xmlns:a16="http://schemas.microsoft.com/office/drawing/2014/main" id="{00000000-0008-0000-0A00-000026000000}"/>
            </a:ext>
          </a:extLst>
        </xdr:cNvPr>
        <xdr:cNvSpPr/>
      </xdr:nvSpPr>
      <xdr:spPr>
        <a:xfrm>
          <a:off x="247650" y="17795850"/>
          <a:ext cx="936000" cy="256087"/>
        </a:xfrm>
        <a:prstGeom prst="rect">
          <a:avLst/>
        </a:prstGeom>
        <a:solidFill>
          <a:schemeClr val="bg1"/>
        </a:solidFill>
        <a:ln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ctr"/>
          <a:r>
            <a:rPr kumimoji="1" lang="ja-JP" altLang="en-US" sz="1100">
              <a:solidFill>
                <a:schemeClr val="tx1"/>
              </a:solidFill>
            </a:rPr>
            <a:t>元請業者</a:t>
          </a:r>
        </a:p>
      </xdr:txBody>
    </xdr:sp>
    <xdr:clientData/>
  </xdr:oneCellAnchor>
  <xdr:oneCellAnchor>
    <xdr:from>
      <xdr:col>2</xdr:col>
      <xdr:colOff>95251</xdr:colOff>
      <xdr:row>16</xdr:row>
      <xdr:rowOff>144530</xdr:rowOff>
    </xdr:from>
    <xdr:ext cx="936000" cy="439470"/>
    <xdr:sp macro="" textlink="">
      <xdr:nvSpPr>
        <xdr:cNvPr id="39" name="正方形/長方形 38">
          <a:extLst>
            <a:ext uri="{FF2B5EF4-FFF2-40B4-BE49-F238E27FC236}">
              <a16:creationId xmlns:a16="http://schemas.microsoft.com/office/drawing/2014/main" id="{00000000-0008-0000-0A00-000027000000}"/>
            </a:ext>
          </a:extLst>
        </xdr:cNvPr>
        <xdr:cNvSpPr/>
      </xdr:nvSpPr>
      <xdr:spPr>
        <a:xfrm>
          <a:off x="1455965" y="17711351"/>
          <a:ext cx="936000" cy="43947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ctr"/>
          <a:r>
            <a:rPr kumimoji="1" lang="ja-JP" altLang="en-US" sz="1100">
              <a:solidFill>
                <a:schemeClr val="tx1"/>
              </a:solidFill>
            </a:rPr>
            <a:t>管内業者</a:t>
          </a:r>
          <a:endParaRPr kumimoji="1" lang="en-US" altLang="ja-JP" sz="1100">
            <a:solidFill>
              <a:schemeClr val="tx1"/>
            </a:solidFill>
          </a:endParaRPr>
        </a:p>
        <a:p>
          <a:pPr algn="ctr"/>
          <a:r>
            <a:rPr kumimoji="1" lang="en-US" altLang="ja-JP" sz="1100">
              <a:solidFill>
                <a:schemeClr val="tx1"/>
              </a:solidFill>
            </a:rPr>
            <a:t>(8</a:t>
          </a:r>
          <a:r>
            <a:rPr kumimoji="1" lang="ja-JP" altLang="en-US" sz="1100">
              <a:solidFill>
                <a:schemeClr val="tx1"/>
              </a:solidFill>
            </a:rPr>
            <a:t>，</a:t>
          </a:r>
          <a:r>
            <a:rPr kumimoji="1" lang="en-US" altLang="ja-JP" sz="1100">
              <a:solidFill>
                <a:schemeClr val="tx1"/>
              </a:solidFill>
            </a:rPr>
            <a:t>000)</a:t>
          </a:r>
          <a:endParaRPr kumimoji="1" lang="ja-JP" altLang="en-US" sz="1100">
            <a:solidFill>
              <a:schemeClr val="tx1"/>
            </a:solidFill>
          </a:endParaRPr>
        </a:p>
      </xdr:txBody>
    </xdr:sp>
    <xdr:clientData/>
  </xdr:oneCellAnchor>
  <xdr:oneCellAnchor>
    <xdr:from>
      <xdr:col>2</xdr:col>
      <xdr:colOff>104776</xdr:colOff>
      <xdr:row>19</xdr:row>
      <xdr:rowOff>76200</xdr:rowOff>
    </xdr:from>
    <xdr:ext cx="936000" cy="439470"/>
    <xdr:sp macro="" textlink="">
      <xdr:nvSpPr>
        <xdr:cNvPr id="40" name="正方形/長方形 39">
          <a:extLst>
            <a:ext uri="{FF2B5EF4-FFF2-40B4-BE49-F238E27FC236}">
              <a16:creationId xmlns:a16="http://schemas.microsoft.com/office/drawing/2014/main" id="{00000000-0008-0000-0A00-000028000000}"/>
            </a:ext>
          </a:extLst>
        </xdr:cNvPr>
        <xdr:cNvSpPr/>
      </xdr:nvSpPr>
      <xdr:spPr>
        <a:xfrm>
          <a:off x="1465490" y="18255343"/>
          <a:ext cx="936000" cy="43947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a:solidFill>
                <a:schemeClr val="tx1"/>
              </a:solidFill>
            </a:rPr>
            <a:t>管内業者</a:t>
          </a:r>
          <a:endParaRPr kumimoji="1" lang="en-US" altLang="ja-JP" sz="1100">
            <a:solidFill>
              <a:schemeClr val="tx1"/>
            </a:solidFill>
          </a:endParaRPr>
        </a:p>
        <a:p>
          <a:pPr algn="ctr"/>
          <a:r>
            <a:rPr kumimoji="1" lang="en-US" altLang="ja-JP" sz="1100">
              <a:solidFill>
                <a:schemeClr val="tx1"/>
              </a:solidFill>
            </a:rPr>
            <a:t>(10,000)</a:t>
          </a:r>
          <a:endParaRPr kumimoji="1" lang="ja-JP" altLang="en-US" sz="1100">
            <a:solidFill>
              <a:schemeClr val="tx1"/>
            </a:solidFill>
          </a:endParaRPr>
        </a:p>
      </xdr:txBody>
    </xdr:sp>
    <xdr:clientData/>
  </xdr:oneCellAnchor>
  <xdr:oneCellAnchor>
    <xdr:from>
      <xdr:col>4</xdr:col>
      <xdr:colOff>200025</xdr:colOff>
      <xdr:row>16</xdr:row>
      <xdr:rowOff>148453</xdr:rowOff>
    </xdr:from>
    <xdr:ext cx="936000" cy="428313"/>
    <xdr:sp macro="" textlink="">
      <xdr:nvSpPr>
        <xdr:cNvPr id="41" name="正方形/長方形 40">
          <a:extLst>
            <a:ext uri="{FF2B5EF4-FFF2-40B4-BE49-F238E27FC236}">
              <a16:creationId xmlns:a16="http://schemas.microsoft.com/office/drawing/2014/main" id="{00000000-0008-0000-0A00-000029000000}"/>
            </a:ext>
          </a:extLst>
        </xdr:cNvPr>
        <xdr:cNvSpPr/>
      </xdr:nvSpPr>
      <xdr:spPr>
        <a:xfrm>
          <a:off x="2649311" y="17715274"/>
          <a:ext cx="936000" cy="42831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spAutoFit/>
        </a:bodyPr>
        <a:lstStyle/>
        <a:p>
          <a:pPr algn="ctr"/>
          <a:r>
            <a:rPr kumimoji="1" lang="ja-JP" altLang="en-US" sz="1100">
              <a:solidFill>
                <a:sysClr val="windowText" lastClr="000000"/>
              </a:solidFill>
            </a:rPr>
            <a:t>県内業者</a:t>
          </a:r>
          <a:endParaRPr kumimoji="1" lang="en-US" altLang="ja-JP" sz="1100">
            <a:solidFill>
              <a:sysClr val="windowText" lastClr="000000"/>
            </a:solidFill>
          </a:endParaRPr>
        </a:p>
        <a:p>
          <a:pPr algn="ctr"/>
          <a:r>
            <a:rPr kumimoji="1" lang="en-US" altLang="ja-JP" sz="1100">
              <a:solidFill>
                <a:sysClr val="windowText" lastClr="000000"/>
              </a:solidFill>
            </a:rPr>
            <a:t>(4,000)</a:t>
          </a:r>
        </a:p>
      </xdr:txBody>
    </xdr:sp>
    <xdr:clientData/>
  </xdr:oneCellAnchor>
  <xdr:oneCellAnchor>
    <xdr:from>
      <xdr:col>4</xdr:col>
      <xdr:colOff>180975</xdr:colOff>
      <xdr:row>19</xdr:row>
      <xdr:rowOff>81778</xdr:rowOff>
    </xdr:from>
    <xdr:ext cx="936000" cy="428313"/>
    <xdr:sp macro="" textlink="">
      <xdr:nvSpPr>
        <xdr:cNvPr id="42" name="正方形/長方形 41">
          <a:extLst>
            <a:ext uri="{FF2B5EF4-FFF2-40B4-BE49-F238E27FC236}">
              <a16:creationId xmlns:a16="http://schemas.microsoft.com/office/drawing/2014/main" id="{00000000-0008-0000-0A00-00002A000000}"/>
            </a:ext>
          </a:extLst>
        </xdr:cNvPr>
        <xdr:cNvSpPr/>
      </xdr:nvSpPr>
      <xdr:spPr>
        <a:xfrm>
          <a:off x="2630261" y="18260921"/>
          <a:ext cx="936000" cy="42831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spAutoFit/>
        </a:bodyPr>
        <a:lstStyle/>
        <a:p>
          <a:pPr algn="ctr"/>
          <a:r>
            <a:rPr kumimoji="1" lang="ja-JP" altLang="en-US" sz="1100">
              <a:solidFill>
                <a:schemeClr val="tx1"/>
              </a:solidFill>
            </a:rPr>
            <a:t>管内業者</a:t>
          </a:r>
          <a:endParaRPr kumimoji="1" lang="en-US" altLang="ja-JP" sz="1100">
            <a:solidFill>
              <a:schemeClr val="tx1"/>
            </a:solidFill>
          </a:endParaRPr>
        </a:p>
        <a:p>
          <a:pPr algn="ctr"/>
          <a:r>
            <a:rPr kumimoji="1" lang="en-US" altLang="ja-JP" sz="1100">
              <a:solidFill>
                <a:schemeClr val="tx1"/>
              </a:solidFill>
            </a:rPr>
            <a:t>(5,000)</a:t>
          </a:r>
          <a:endParaRPr kumimoji="1" lang="ja-JP" altLang="en-US" sz="1100">
            <a:solidFill>
              <a:schemeClr val="tx1"/>
            </a:solidFill>
          </a:endParaRPr>
        </a:p>
      </xdr:txBody>
    </xdr:sp>
    <xdr:clientData/>
  </xdr:oneCellAnchor>
  <xdr:oneCellAnchor>
    <xdr:from>
      <xdr:col>2</xdr:col>
      <xdr:colOff>104776</xdr:colOff>
      <xdr:row>22</xdr:row>
      <xdr:rowOff>24628</xdr:rowOff>
    </xdr:from>
    <xdr:ext cx="936000" cy="428313"/>
    <xdr:sp macro="" textlink="">
      <xdr:nvSpPr>
        <xdr:cNvPr id="43" name="正方形/長方形 42">
          <a:extLst>
            <a:ext uri="{FF2B5EF4-FFF2-40B4-BE49-F238E27FC236}">
              <a16:creationId xmlns:a16="http://schemas.microsoft.com/office/drawing/2014/main" id="{00000000-0008-0000-0A00-00002B000000}"/>
            </a:ext>
          </a:extLst>
        </xdr:cNvPr>
        <xdr:cNvSpPr/>
      </xdr:nvSpPr>
      <xdr:spPr>
        <a:xfrm>
          <a:off x="1465490" y="18816092"/>
          <a:ext cx="936000" cy="42831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ctr"/>
          <a:r>
            <a:rPr kumimoji="1" lang="ja-JP" altLang="en-US" sz="1100">
              <a:solidFill>
                <a:sysClr val="windowText" lastClr="000000"/>
              </a:solidFill>
            </a:rPr>
            <a:t>県外業者</a:t>
          </a:r>
          <a:endParaRPr kumimoji="1" lang="en-US" altLang="ja-JP" sz="1100">
            <a:solidFill>
              <a:sysClr val="windowText" lastClr="000000"/>
            </a:solidFill>
          </a:endParaRPr>
        </a:p>
        <a:p>
          <a:pPr algn="ctr"/>
          <a:r>
            <a:rPr kumimoji="1" lang="en-US" altLang="ja-JP" sz="1100">
              <a:solidFill>
                <a:sysClr val="windowText" lastClr="000000"/>
              </a:solidFill>
            </a:rPr>
            <a:t>(6,000)</a:t>
          </a:r>
          <a:endParaRPr kumimoji="1" lang="ja-JP" altLang="en-US" sz="1100">
            <a:solidFill>
              <a:sysClr val="windowText" lastClr="000000"/>
            </a:solidFill>
          </a:endParaRPr>
        </a:p>
      </xdr:txBody>
    </xdr:sp>
    <xdr:clientData/>
  </xdr:oneCellAnchor>
  <xdr:oneCellAnchor>
    <xdr:from>
      <xdr:col>2</xdr:col>
      <xdr:colOff>95251</xdr:colOff>
      <xdr:row>24</xdr:row>
      <xdr:rowOff>141243</xdr:rowOff>
    </xdr:from>
    <xdr:ext cx="936000" cy="428313"/>
    <xdr:sp macro="" textlink="">
      <xdr:nvSpPr>
        <xdr:cNvPr id="44" name="正方形/長方形 43">
          <a:extLst>
            <a:ext uri="{FF2B5EF4-FFF2-40B4-BE49-F238E27FC236}">
              <a16:creationId xmlns:a16="http://schemas.microsoft.com/office/drawing/2014/main" id="{00000000-0008-0000-0A00-00002C000000}"/>
            </a:ext>
          </a:extLst>
        </xdr:cNvPr>
        <xdr:cNvSpPr/>
      </xdr:nvSpPr>
      <xdr:spPr>
        <a:xfrm>
          <a:off x="1455965" y="19340922"/>
          <a:ext cx="936000" cy="42831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ctr"/>
          <a:r>
            <a:rPr kumimoji="1" lang="ja-JP" altLang="en-US" sz="1100">
              <a:solidFill>
                <a:sysClr val="windowText" lastClr="000000"/>
              </a:solidFill>
            </a:rPr>
            <a:t>県内業者</a:t>
          </a:r>
          <a:endParaRPr kumimoji="1" lang="en-US" altLang="ja-JP" sz="1100">
            <a:solidFill>
              <a:sysClr val="windowText" lastClr="000000"/>
            </a:solidFill>
          </a:endParaRPr>
        </a:p>
        <a:p>
          <a:pPr algn="ctr"/>
          <a:r>
            <a:rPr kumimoji="1" lang="en-US" altLang="ja-JP" sz="1100">
              <a:solidFill>
                <a:sysClr val="windowText" lastClr="000000"/>
              </a:solidFill>
            </a:rPr>
            <a:t>(4,000)</a:t>
          </a:r>
          <a:endParaRPr kumimoji="1" lang="ja-JP" altLang="en-US" sz="1100">
            <a:solidFill>
              <a:sysClr val="windowText" lastClr="000000"/>
            </a:solidFill>
          </a:endParaRPr>
        </a:p>
      </xdr:txBody>
    </xdr:sp>
    <xdr:clientData/>
  </xdr:oneCellAnchor>
  <xdr:oneCellAnchor>
    <xdr:from>
      <xdr:col>4</xdr:col>
      <xdr:colOff>171450</xdr:colOff>
      <xdr:row>24</xdr:row>
      <xdr:rowOff>135665</xdr:rowOff>
    </xdr:from>
    <xdr:ext cx="936000" cy="439470"/>
    <xdr:sp macro="" textlink="">
      <xdr:nvSpPr>
        <xdr:cNvPr id="45" name="正方形/長方形 44">
          <a:extLst>
            <a:ext uri="{FF2B5EF4-FFF2-40B4-BE49-F238E27FC236}">
              <a16:creationId xmlns:a16="http://schemas.microsoft.com/office/drawing/2014/main" id="{00000000-0008-0000-0A00-00002D000000}"/>
            </a:ext>
          </a:extLst>
        </xdr:cNvPr>
        <xdr:cNvSpPr/>
      </xdr:nvSpPr>
      <xdr:spPr>
        <a:xfrm>
          <a:off x="2620736" y="19335344"/>
          <a:ext cx="936000" cy="43947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a:solidFill>
                <a:schemeClr val="tx1"/>
              </a:solidFill>
            </a:rPr>
            <a:t>県内業者</a:t>
          </a:r>
          <a:endParaRPr kumimoji="1" lang="en-US" altLang="ja-JP" sz="1100">
            <a:solidFill>
              <a:schemeClr val="tx1"/>
            </a:solidFill>
          </a:endParaRPr>
        </a:p>
        <a:p>
          <a:pPr algn="ctr"/>
          <a:r>
            <a:rPr kumimoji="1" lang="en-US" altLang="ja-JP" sz="1100">
              <a:solidFill>
                <a:schemeClr val="tx1"/>
              </a:solidFill>
            </a:rPr>
            <a:t>(2,000)</a:t>
          </a:r>
          <a:endParaRPr kumimoji="1" lang="ja-JP" altLang="en-US" sz="1100">
            <a:solidFill>
              <a:schemeClr val="tx1"/>
            </a:solidFill>
          </a:endParaRPr>
        </a:p>
      </xdr:txBody>
    </xdr:sp>
    <xdr:clientData/>
  </xdr:oneCellAnchor>
  <xdr:oneCellAnchor>
    <xdr:from>
      <xdr:col>6</xdr:col>
      <xdr:colOff>323850</xdr:colOff>
      <xdr:row>19</xdr:row>
      <xdr:rowOff>84093</xdr:rowOff>
    </xdr:from>
    <xdr:ext cx="936000" cy="428313"/>
    <xdr:sp macro="" textlink="">
      <xdr:nvSpPr>
        <xdr:cNvPr id="46" name="正方形/長方形 45">
          <a:extLst>
            <a:ext uri="{FF2B5EF4-FFF2-40B4-BE49-F238E27FC236}">
              <a16:creationId xmlns:a16="http://schemas.microsoft.com/office/drawing/2014/main" id="{00000000-0008-0000-0A00-00002E000000}"/>
            </a:ext>
          </a:extLst>
        </xdr:cNvPr>
        <xdr:cNvSpPr/>
      </xdr:nvSpPr>
      <xdr:spPr>
        <a:xfrm>
          <a:off x="3861707" y="18263236"/>
          <a:ext cx="936000" cy="42831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spAutoFit/>
        </a:bodyPr>
        <a:lstStyle/>
        <a:p>
          <a:pPr algn="ctr"/>
          <a:r>
            <a:rPr kumimoji="1" lang="ja-JP" altLang="en-US" sz="1100">
              <a:solidFill>
                <a:sysClr val="windowText" lastClr="000000"/>
              </a:solidFill>
            </a:rPr>
            <a:t>県内業者</a:t>
          </a:r>
          <a:endParaRPr kumimoji="1" lang="en-US" altLang="ja-JP" sz="1100">
            <a:solidFill>
              <a:sysClr val="windowText" lastClr="000000"/>
            </a:solidFill>
          </a:endParaRPr>
        </a:p>
        <a:p>
          <a:pPr algn="ctr"/>
          <a:r>
            <a:rPr kumimoji="1" lang="en-US" altLang="ja-JP" sz="1100">
              <a:solidFill>
                <a:sysClr val="windowText" lastClr="000000"/>
              </a:solidFill>
            </a:rPr>
            <a:t>(3,000)</a:t>
          </a:r>
          <a:endParaRPr kumimoji="1" lang="ja-JP" altLang="en-US" sz="1100">
            <a:solidFill>
              <a:sysClr val="windowText" lastClr="000000"/>
            </a:solidFill>
          </a:endParaRPr>
        </a:p>
      </xdr:txBody>
    </xdr:sp>
    <xdr:clientData/>
  </xdr:oneCellAnchor>
  <xdr:twoCellAnchor>
    <xdr:from>
      <xdr:col>5</xdr:col>
      <xdr:colOff>95250</xdr:colOff>
      <xdr:row>23</xdr:row>
      <xdr:rowOff>12500</xdr:rowOff>
    </xdr:from>
    <xdr:to>
      <xdr:col>6</xdr:col>
      <xdr:colOff>333375</xdr:colOff>
      <xdr:row>23</xdr:row>
      <xdr:rowOff>12500</xdr:rowOff>
    </xdr:to>
    <xdr:cxnSp macro="">
      <xdr:nvCxnSpPr>
        <xdr:cNvPr id="47" name="直線コネクタ 46">
          <a:extLst>
            <a:ext uri="{FF2B5EF4-FFF2-40B4-BE49-F238E27FC236}">
              <a16:creationId xmlns:a16="http://schemas.microsoft.com/office/drawing/2014/main" id="{00000000-0008-0000-0A00-00002F000000}"/>
            </a:ext>
          </a:extLst>
        </xdr:cNvPr>
        <xdr:cNvCxnSpPr>
          <a:endCxn id="48" idx="1"/>
        </xdr:cNvCxnSpPr>
      </xdr:nvCxnSpPr>
      <xdr:spPr>
        <a:xfrm>
          <a:off x="3088821" y="19008071"/>
          <a:ext cx="782411" cy="0"/>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333375</xdr:colOff>
      <xdr:row>22</xdr:row>
      <xdr:rowOff>7893</xdr:rowOff>
    </xdr:from>
    <xdr:ext cx="936000" cy="428313"/>
    <xdr:sp macro="" textlink="">
      <xdr:nvSpPr>
        <xdr:cNvPr id="48" name="正方形/長方形 47">
          <a:extLst>
            <a:ext uri="{FF2B5EF4-FFF2-40B4-BE49-F238E27FC236}">
              <a16:creationId xmlns:a16="http://schemas.microsoft.com/office/drawing/2014/main" id="{00000000-0008-0000-0A00-000030000000}"/>
            </a:ext>
          </a:extLst>
        </xdr:cNvPr>
        <xdr:cNvSpPr/>
      </xdr:nvSpPr>
      <xdr:spPr>
        <a:xfrm>
          <a:off x="3871232" y="18799357"/>
          <a:ext cx="936000" cy="42831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spAutoFit/>
        </a:bodyPr>
        <a:lstStyle/>
        <a:p>
          <a:pPr algn="ctr"/>
          <a:r>
            <a:rPr kumimoji="1" lang="ja-JP" altLang="en-US" sz="1100">
              <a:solidFill>
                <a:schemeClr val="tx1"/>
              </a:solidFill>
            </a:rPr>
            <a:t>県内業者</a:t>
          </a:r>
          <a:endParaRPr kumimoji="1" lang="en-US" altLang="ja-JP" sz="1100">
            <a:solidFill>
              <a:schemeClr val="tx1"/>
            </a:solidFill>
          </a:endParaRPr>
        </a:p>
        <a:p>
          <a:pPr algn="ctr"/>
          <a:r>
            <a:rPr kumimoji="1" lang="en-US" altLang="ja-JP" sz="1100">
              <a:solidFill>
                <a:schemeClr val="tx1"/>
              </a:solidFill>
            </a:rPr>
            <a:t>(1,000)</a:t>
          </a:r>
          <a:endParaRPr kumimoji="1" lang="ja-JP" altLang="en-US" sz="1100">
            <a:solidFill>
              <a:schemeClr val="tx1"/>
            </a:solidFill>
          </a:endParaRPr>
        </a:p>
      </xdr:txBody>
    </xdr:sp>
    <xdr:clientData/>
  </xdr:oneCellAnchor>
  <xdr:twoCellAnchor>
    <xdr:from>
      <xdr:col>0</xdr:col>
      <xdr:colOff>219075</xdr:colOff>
      <xdr:row>15</xdr:row>
      <xdr:rowOff>57150</xdr:rowOff>
    </xdr:from>
    <xdr:to>
      <xdr:col>2</xdr:col>
      <xdr:colOff>104775</xdr:colOff>
      <xdr:row>16</xdr:row>
      <xdr:rowOff>142875</xdr:rowOff>
    </xdr:to>
    <xdr:sp macro="" textlink="">
      <xdr:nvSpPr>
        <xdr:cNvPr id="49" name="正方形/長方形 48">
          <a:extLst>
            <a:ext uri="{FF2B5EF4-FFF2-40B4-BE49-F238E27FC236}">
              <a16:creationId xmlns:a16="http://schemas.microsoft.com/office/drawing/2014/main" id="{00000000-0008-0000-0A00-000031000000}"/>
            </a:ext>
          </a:extLst>
        </xdr:cNvPr>
        <xdr:cNvSpPr/>
      </xdr:nvSpPr>
      <xdr:spPr>
        <a:xfrm>
          <a:off x="219075" y="17447079"/>
          <a:ext cx="1246414" cy="2626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施工体系例</a:t>
          </a:r>
        </a:p>
      </xdr:txBody>
    </xdr:sp>
    <xdr:clientData/>
  </xdr:twoCellAnchor>
  <xdr:oneCellAnchor>
    <xdr:from>
      <xdr:col>4</xdr:col>
      <xdr:colOff>180975</xdr:colOff>
      <xdr:row>22</xdr:row>
      <xdr:rowOff>24628</xdr:rowOff>
    </xdr:from>
    <xdr:ext cx="936000" cy="428313"/>
    <xdr:sp macro="" textlink="">
      <xdr:nvSpPr>
        <xdr:cNvPr id="50" name="正方形/長方形 49">
          <a:extLst>
            <a:ext uri="{FF2B5EF4-FFF2-40B4-BE49-F238E27FC236}">
              <a16:creationId xmlns:a16="http://schemas.microsoft.com/office/drawing/2014/main" id="{00000000-0008-0000-0A00-000032000000}"/>
            </a:ext>
          </a:extLst>
        </xdr:cNvPr>
        <xdr:cNvSpPr/>
      </xdr:nvSpPr>
      <xdr:spPr>
        <a:xfrm>
          <a:off x="2630261" y="18816092"/>
          <a:ext cx="936000" cy="42831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spAutoFit/>
        </a:bodyPr>
        <a:lstStyle/>
        <a:p>
          <a:pPr algn="ctr"/>
          <a:r>
            <a:rPr kumimoji="1" lang="ja-JP" altLang="en-US" sz="1100">
              <a:solidFill>
                <a:schemeClr val="tx1"/>
              </a:solidFill>
            </a:rPr>
            <a:t>管内業者</a:t>
          </a:r>
          <a:endParaRPr kumimoji="1" lang="en-US" altLang="ja-JP" sz="1100">
            <a:solidFill>
              <a:schemeClr val="tx1"/>
            </a:solidFill>
          </a:endParaRPr>
        </a:p>
        <a:p>
          <a:pPr algn="ctr"/>
          <a:r>
            <a:rPr kumimoji="1" lang="en-US" altLang="ja-JP" sz="1100">
              <a:solidFill>
                <a:schemeClr val="tx1"/>
              </a:solidFill>
            </a:rPr>
            <a:t>(3,000)</a:t>
          </a:r>
          <a:endParaRPr kumimoji="1" lang="ja-JP" altLang="en-US" sz="1100">
            <a:solidFill>
              <a:schemeClr val="tx1"/>
            </a:solidFill>
          </a:endParaRPr>
        </a:p>
      </xdr:txBody>
    </xdr:sp>
    <xdr:clientData/>
  </xdr:oneCellAnchor>
  <xdr:twoCellAnchor>
    <xdr:from>
      <xdr:col>2</xdr:col>
      <xdr:colOff>123825</xdr:colOff>
      <xdr:row>15</xdr:row>
      <xdr:rowOff>57151</xdr:rowOff>
    </xdr:from>
    <xdr:to>
      <xdr:col>3</xdr:col>
      <xdr:colOff>476250</xdr:colOff>
      <xdr:row>16</xdr:row>
      <xdr:rowOff>114301</xdr:rowOff>
    </xdr:to>
    <xdr:sp macro="" textlink="">
      <xdr:nvSpPr>
        <xdr:cNvPr id="51" name="正方形/長方形 50">
          <a:extLst>
            <a:ext uri="{FF2B5EF4-FFF2-40B4-BE49-F238E27FC236}">
              <a16:creationId xmlns:a16="http://schemas.microsoft.com/office/drawing/2014/main" id="{00000000-0008-0000-0A00-000033000000}"/>
            </a:ext>
          </a:extLst>
        </xdr:cNvPr>
        <xdr:cNvSpPr/>
      </xdr:nvSpPr>
      <xdr:spPr>
        <a:xfrm>
          <a:off x="1484539" y="17447080"/>
          <a:ext cx="896711" cy="2340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一次下請</a:t>
          </a:r>
        </a:p>
      </xdr:txBody>
    </xdr:sp>
    <xdr:clientData/>
  </xdr:twoCellAnchor>
  <xdr:twoCellAnchor>
    <xdr:from>
      <xdr:col>4</xdr:col>
      <xdr:colOff>228600</xdr:colOff>
      <xdr:row>15</xdr:row>
      <xdr:rowOff>57150</xdr:rowOff>
    </xdr:from>
    <xdr:to>
      <xdr:col>6</xdr:col>
      <xdr:colOff>38100</xdr:colOff>
      <xdr:row>16</xdr:row>
      <xdr:rowOff>114300</xdr:rowOff>
    </xdr:to>
    <xdr:sp macro="" textlink="">
      <xdr:nvSpPr>
        <xdr:cNvPr id="52" name="正方形/長方形 51">
          <a:extLst>
            <a:ext uri="{FF2B5EF4-FFF2-40B4-BE49-F238E27FC236}">
              <a16:creationId xmlns:a16="http://schemas.microsoft.com/office/drawing/2014/main" id="{00000000-0008-0000-0A00-000034000000}"/>
            </a:ext>
          </a:extLst>
        </xdr:cNvPr>
        <xdr:cNvSpPr/>
      </xdr:nvSpPr>
      <xdr:spPr>
        <a:xfrm>
          <a:off x="2677886" y="17447079"/>
          <a:ext cx="898071" cy="2340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二次下請</a:t>
          </a:r>
        </a:p>
      </xdr:txBody>
    </xdr:sp>
    <xdr:clientData/>
  </xdr:twoCellAnchor>
  <xdr:twoCellAnchor>
    <xdr:from>
      <xdr:col>6</xdr:col>
      <xdr:colOff>342900</xdr:colOff>
      <xdr:row>15</xdr:row>
      <xdr:rowOff>76200</xdr:rowOff>
    </xdr:from>
    <xdr:to>
      <xdr:col>8</xdr:col>
      <xdr:colOff>180975</xdr:colOff>
      <xdr:row>16</xdr:row>
      <xdr:rowOff>133350</xdr:rowOff>
    </xdr:to>
    <xdr:sp macro="" textlink="">
      <xdr:nvSpPr>
        <xdr:cNvPr id="53" name="正方形/長方形 52">
          <a:extLst>
            <a:ext uri="{FF2B5EF4-FFF2-40B4-BE49-F238E27FC236}">
              <a16:creationId xmlns:a16="http://schemas.microsoft.com/office/drawing/2014/main" id="{00000000-0008-0000-0A00-000035000000}"/>
            </a:ext>
          </a:extLst>
        </xdr:cNvPr>
        <xdr:cNvSpPr/>
      </xdr:nvSpPr>
      <xdr:spPr>
        <a:xfrm>
          <a:off x="3880757" y="17466129"/>
          <a:ext cx="899432" cy="2340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三次下請</a:t>
          </a:r>
        </a:p>
      </xdr:txBody>
    </xdr:sp>
    <xdr:clientData/>
  </xdr:twoCellAnchor>
  <xdr:oneCellAnchor>
    <xdr:from>
      <xdr:col>0</xdr:col>
      <xdr:colOff>59532</xdr:colOff>
      <xdr:row>20</xdr:row>
      <xdr:rowOff>133591</xdr:rowOff>
    </xdr:from>
    <xdr:ext cx="1190624" cy="459100"/>
    <xdr:sp macro="" textlink="">
      <xdr:nvSpPr>
        <xdr:cNvPr id="54" name="正方形/長方形 53">
          <a:extLst>
            <a:ext uri="{FF2B5EF4-FFF2-40B4-BE49-F238E27FC236}">
              <a16:creationId xmlns:a16="http://schemas.microsoft.com/office/drawing/2014/main" id="{00000000-0008-0000-0A00-000036000000}"/>
            </a:ext>
          </a:extLst>
        </xdr:cNvPr>
        <xdr:cNvSpPr/>
      </xdr:nvSpPr>
      <xdr:spPr>
        <a:xfrm>
          <a:off x="59532" y="18516841"/>
          <a:ext cx="1190624" cy="45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en-US" altLang="ja-JP" sz="1100">
              <a:solidFill>
                <a:sysClr val="windowText" lastClr="000000"/>
              </a:solidFill>
            </a:rPr>
            <a:t>※</a:t>
          </a:r>
          <a:r>
            <a:rPr kumimoji="1" lang="ja-JP" altLang="en-US" sz="1100">
              <a:solidFill>
                <a:sysClr val="windowText" lastClr="000000"/>
              </a:solidFill>
            </a:rPr>
            <a:t>かっこ内数字：</a:t>
          </a:r>
          <a:endParaRPr kumimoji="1" lang="en-US" altLang="ja-JP" sz="1100">
            <a:solidFill>
              <a:sysClr val="windowText" lastClr="000000"/>
            </a:solidFill>
          </a:endParaRPr>
        </a:p>
        <a:p>
          <a:pPr algn="ctr"/>
          <a:r>
            <a:rPr kumimoji="1" lang="ja-JP" altLang="en-US" sz="1100">
              <a:solidFill>
                <a:sysClr val="windowText" lastClr="000000"/>
              </a:solidFill>
            </a:rPr>
            <a:t>下請契約金額</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9</xdr:col>
      <xdr:colOff>38100</xdr:colOff>
      <xdr:row>31</xdr:row>
      <xdr:rowOff>0</xdr:rowOff>
    </xdr:from>
    <xdr:to>
      <xdr:col>9</xdr:col>
      <xdr:colOff>123825</xdr:colOff>
      <xdr:row>34</xdr:row>
      <xdr:rowOff>0</xdr:rowOff>
    </xdr:to>
    <xdr:sp macro="" textlink="">
      <xdr:nvSpPr>
        <xdr:cNvPr id="2" name="AutoShape 51">
          <a:extLst>
            <a:ext uri="{FF2B5EF4-FFF2-40B4-BE49-F238E27FC236}">
              <a16:creationId xmlns:a16="http://schemas.microsoft.com/office/drawing/2014/main" id="{00000000-0008-0000-0C00-000002000000}"/>
            </a:ext>
          </a:extLst>
        </xdr:cNvPr>
        <xdr:cNvSpPr>
          <a:spLocks/>
        </xdr:cNvSpPr>
      </xdr:nvSpPr>
      <xdr:spPr bwMode="auto">
        <a:xfrm>
          <a:off x="2524125" y="6429375"/>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37</xdr:row>
      <xdr:rowOff>0</xdr:rowOff>
    </xdr:from>
    <xdr:to>
      <xdr:col>9</xdr:col>
      <xdr:colOff>133350</xdr:colOff>
      <xdr:row>40</xdr:row>
      <xdr:rowOff>0</xdr:rowOff>
    </xdr:to>
    <xdr:sp macro="" textlink="">
      <xdr:nvSpPr>
        <xdr:cNvPr id="3" name="AutoShape 52">
          <a:extLst>
            <a:ext uri="{FF2B5EF4-FFF2-40B4-BE49-F238E27FC236}">
              <a16:creationId xmlns:a16="http://schemas.microsoft.com/office/drawing/2014/main" id="{00000000-0008-0000-0C00-000003000000}"/>
            </a:ext>
          </a:extLst>
        </xdr:cNvPr>
        <xdr:cNvSpPr>
          <a:spLocks/>
        </xdr:cNvSpPr>
      </xdr:nvSpPr>
      <xdr:spPr bwMode="auto">
        <a:xfrm>
          <a:off x="2533650" y="7629525"/>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31</xdr:row>
      <xdr:rowOff>0</xdr:rowOff>
    </xdr:from>
    <xdr:to>
      <xdr:col>22</xdr:col>
      <xdr:colOff>85725</xdr:colOff>
      <xdr:row>34</xdr:row>
      <xdr:rowOff>9525</xdr:rowOff>
    </xdr:to>
    <xdr:sp macro="" textlink="">
      <xdr:nvSpPr>
        <xdr:cNvPr id="4" name="AutoShape 53">
          <a:extLst>
            <a:ext uri="{FF2B5EF4-FFF2-40B4-BE49-F238E27FC236}">
              <a16:creationId xmlns:a16="http://schemas.microsoft.com/office/drawing/2014/main" id="{00000000-0008-0000-0C00-000004000000}"/>
            </a:ext>
          </a:extLst>
        </xdr:cNvPr>
        <xdr:cNvSpPr>
          <a:spLocks/>
        </xdr:cNvSpPr>
      </xdr:nvSpPr>
      <xdr:spPr bwMode="auto">
        <a:xfrm>
          <a:off x="6086475" y="6429375"/>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37</xdr:row>
      <xdr:rowOff>0</xdr:rowOff>
    </xdr:from>
    <xdr:to>
      <xdr:col>22</xdr:col>
      <xdr:colOff>85725</xdr:colOff>
      <xdr:row>40</xdr:row>
      <xdr:rowOff>9525</xdr:rowOff>
    </xdr:to>
    <xdr:sp macro="" textlink="">
      <xdr:nvSpPr>
        <xdr:cNvPr id="5" name="AutoShape 54">
          <a:extLst>
            <a:ext uri="{FF2B5EF4-FFF2-40B4-BE49-F238E27FC236}">
              <a16:creationId xmlns:a16="http://schemas.microsoft.com/office/drawing/2014/main" id="{00000000-0008-0000-0C00-000005000000}"/>
            </a:ext>
          </a:extLst>
        </xdr:cNvPr>
        <xdr:cNvSpPr>
          <a:spLocks/>
        </xdr:cNvSpPr>
      </xdr:nvSpPr>
      <xdr:spPr bwMode="auto">
        <a:xfrm>
          <a:off x="6086475" y="7629525"/>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216282</xdr:colOff>
      <xdr:row>8</xdr:row>
      <xdr:rowOff>138935</xdr:rowOff>
    </xdr:from>
    <xdr:to>
      <xdr:col>11</xdr:col>
      <xdr:colOff>486992</xdr:colOff>
      <xdr:row>10</xdr:row>
      <xdr:rowOff>158988</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7087889" y="2098364"/>
          <a:ext cx="2992139" cy="5099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想定されるもの：</a:t>
          </a:r>
          <a:r>
            <a:rPr kumimoji="1" lang="en-US" altLang="ja-JP" sz="1600">
              <a:solidFill>
                <a:srgbClr val="FF0000"/>
              </a:solidFill>
            </a:rPr>
            <a:t>PCB</a:t>
          </a:r>
          <a:r>
            <a:rPr kumimoji="1" lang="ja-JP" altLang="en-US" sz="1600">
              <a:solidFill>
                <a:srgbClr val="FF0000"/>
              </a:solidFill>
            </a:rPr>
            <a:t>含有品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7010;&#31639;&#35201;&#26395;\&#20132;&#20184;&#30003;&#35531;&#65288;&#36890;&#24120;&#65289;&#24220;&#20013;23&#21495;H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O8\&#12424;&#12375;&#12384;&#12377;&#12377;&#12416;\WINDOWS\&#65411;&#65438;&#65405;&#65400;&#65412;&#65391;&#65420;&#65439;\&#12524;&#12472;&#12531;&#12510;&#12531;&#12507;&#12540;&#125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35373;&#35336;&#26360;&#35036;&#652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208\&#24037;&#20107;&#22865;&#32004;&#26908;&#26619;&#35506;\Users\&#24037;&#20107;&#22865;&#32004;&#26908;&#26619;&#35506;\AppData\Local\Microsoft\Windows\Temporary%20Internet%20Files\Content.IE5\UYA9S3CT\090101%20&#65288;&#38695;&#23798;&#24066;&#65289;&#12487;&#12473;&#12463;&#12488;&#12483;&#12503;\1001%20&#24037;&#20107;&#65288;&#22996;&#35351;&#65289;&#12288;&#38306;&#20418;&#26360;&#24335;\&#12456;&#12463;&#12475;&#12523;\13Excel\&#65297;&#65299;&#65293;&#65299;&#21491;&#23736;\&#35373;&#35336;&#26360;&#35036;&#652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35373;&#35336;&#26360;&#652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92.168.11.208\&#24037;&#20107;&#22865;&#32004;&#26908;&#26619;&#35506;\Users\&#24037;&#20107;&#22865;&#32004;&#26908;&#26619;&#35506;\AppData\Local\Microsoft\Windows\Temporary%20Internet%20Files\Content.IE5\UYA9S3CT\090101%20&#65288;&#38695;&#23798;&#24066;&#65289;&#12487;&#12473;&#12463;&#12488;&#12483;&#12503;\1001%20&#24037;&#20107;&#65288;&#22996;&#35351;&#65289;&#12288;&#38306;&#20418;&#26360;&#24335;\&#12456;&#12463;&#12475;&#12523;\13Excel\&#65297;&#65299;&#65293;&#65299;&#21491;&#23736;\&#35373;&#35336;&#26360;&#6529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15&#35373;&#35336;&#26360;&#65288;&#35500;&#26126;&#20184;&#65289;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92.168.11.208\&#24037;&#20107;&#22865;&#32004;&#26908;&#26619;&#35506;\Users\&#24037;&#20107;&#22865;&#32004;&#26908;&#26619;&#35506;\AppData\Local\Microsoft\Windows\Temporary%20Internet%20Files\Content.IE5\UYA9S3CT\090101%20&#65288;&#38695;&#23798;&#24066;&#65289;&#12487;&#12473;&#12463;&#12488;&#12483;&#12503;\1001%20&#24037;&#20107;&#65288;&#22996;&#35351;&#65289;&#12288;&#38306;&#20418;&#26360;&#24335;\&#22269;&#20998;&#19979;&#27700;\6&#26376;&#26412;&#31038;&#26908;&#35342;&#26360;&#20316;&#25104;\&#38651;&#21147;&#27604;&#36611;\&#30722;&#30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ipk-sv.city.kirishima.lg.jp/&#65297;&#65301;&#24180;&#38588;&#20154;/15&#22996;&#35351;&#12288;&#38588;&#20154;/&#25351;&#21517;&#12288;&#22996;&#35351;&#12288;&#65297;&#1228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ata\KIAC\2001-207\&#12381;&#12398;&#65298;\2001-20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5373;&#35336;&#26360;&#35036;&#652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35373;&#35336;&#26360;&#6529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pk-sv.city.kirishima.lg.jp/&#24037;&#20107;&#30435;&#26619;&#30435;&#25552;&#20986;&#12487;&#12540;&#12479;/&#19979;&#27700;&#36947;H&#65297;&#65302;&#30330;&#2788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O8\&#12424;&#12375;&#12384;&#12377;&#12377;&#12416;\1&#24037;&#21306;&#25613;&#26009;&#35336;&#3163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12-4\c\koyama\&#32066;&#20102;&#26989;&#21209;\&#40575;&#23627;&#24066;\&#35373;&#35336;\&#27849;&#20303;&#23429;&#65297;&#26399;\&#31309;&#31639;\&#20869;&#35379;&#26360;20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11.208\&#24037;&#20107;&#22865;&#32004;&#26908;&#26619;&#35506;\Users\&#24037;&#20107;&#22865;&#32004;&#26908;&#26619;&#35506;\AppData\Local\Microsoft\Windows\Temporary%20Internet%20Files\Content.IE5\UYA9S3CT\090101%20&#65288;&#38695;&#23798;&#24066;&#65289;&#12487;&#12473;&#12463;&#12488;&#12483;&#12503;\1001%20&#24037;&#20107;&#65288;&#22996;&#35351;&#65289;&#12288;&#38306;&#20418;&#26360;&#24335;\&#12456;&#12463;&#12475;&#12523;\13Excel\11Excel\11&#21491;&#23736;&#65297;&#24037;&#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1.208\&#24037;&#20107;&#22865;&#32004;&#26908;&#26619;&#35506;\Users\&#24037;&#20107;&#22865;&#32004;&#26908;&#26619;&#35506;\AppData\Local\Microsoft\Windows\Temporary%20Internet%20Files\Content.IE5\UYA9S3CT\090101%20&#65288;&#38695;&#23798;&#24066;&#65289;&#12487;&#12473;&#12463;&#12488;&#12483;&#12503;\1001%20&#24037;&#20107;&#65288;&#22996;&#35351;&#65289;&#12288;&#38306;&#20418;&#26360;&#24335;\&#25351;&#21517;&#12288;&#12288;&#122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11&#21491;&#23736;&#65297;&#24037;&#213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０国）"/>
      <sheetName val="様式１－３"/>
      <sheetName val="様式１－３ （０国）"/>
      <sheetName val="様式１－５"/>
      <sheetName val="様式１－６"/>
      <sheetName val="様式１－６（０国）"/>
      <sheetName val="様式２"/>
      <sheetName val="様式２－２"/>
      <sheetName val="様式３ (変更) (2)"/>
      <sheetName val="様式３ (変更)"/>
      <sheetName val="様式３"/>
      <sheetName val="様式３－４"/>
      <sheetName val="様式B"/>
      <sheetName val="様式Ａ"/>
      <sheetName val="様式Ｃ"/>
      <sheetName val="様式Ｄ"/>
      <sheetName val="決定通知書（通常）"/>
      <sheetName val="決定通知書（０国）"/>
      <sheetName val="変更通知書（通常）"/>
      <sheetName val="変更通知書（０国）"/>
      <sheetName val="様式Ｄ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計算書"/>
      <sheetName val="定価表"/>
      <sheetName val="物件見積"/>
      <sheetName val="通常用組合早見表"/>
      <sheetName val="傾斜対応組合早見表"/>
      <sheetName val="高所流入組合早見表"/>
      <sheetName val="傾斜高所流入早見表"/>
      <sheetName val="インバート角度"/>
      <sheetName val="HJ使用量(調整高さ別)"/>
      <sheetName val="ハイシール使用量"/>
      <sheetName val="平面角度表"/>
      <sheetName val="CHKシート"/>
      <sheetName val="物件見積WORK"/>
      <sheetName val="転送用WORK"/>
      <sheetName val="ホスト転送用"/>
      <sheetName val="Module0"/>
      <sheetName val="Module1"/>
      <sheetName val="Module4"/>
      <sheetName val="Module5"/>
      <sheetName val="Dialog1"/>
    </sheetNames>
    <sheetDataSet>
      <sheetData sheetId="0"/>
      <sheetData sheetId="1"/>
      <sheetData sheetId="2"/>
      <sheetData sheetId="3" refreshError="1">
        <row r="9">
          <cell r="A9">
            <v>0</v>
          </cell>
        </row>
        <row r="10">
          <cell r="A10">
            <v>630</v>
          </cell>
          <cell r="C10">
            <v>1</v>
          </cell>
          <cell r="E10">
            <v>1</v>
          </cell>
        </row>
        <row r="11">
          <cell r="A11">
            <v>680</v>
          </cell>
          <cell r="C11">
            <v>1</v>
          </cell>
          <cell r="D11">
            <v>1</v>
          </cell>
          <cell r="E11">
            <v>1</v>
          </cell>
        </row>
        <row r="12">
          <cell r="A12">
            <v>730</v>
          </cell>
          <cell r="C12">
            <v>1</v>
          </cell>
          <cell r="E12">
            <v>1</v>
          </cell>
          <cell r="F12">
            <v>1</v>
          </cell>
        </row>
        <row r="13">
          <cell r="A13">
            <v>780</v>
          </cell>
          <cell r="C13">
            <v>1</v>
          </cell>
          <cell r="E13">
            <v>1</v>
          </cell>
          <cell r="G13">
            <v>1</v>
          </cell>
        </row>
        <row r="14">
          <cell r="A14">
            <v>830</v>
          </cell>
          <cell r="C14">
            <v>1</v>
          </cell>
          <cell r="D14">
            <v>1</v>
          </cell>
          <cell r="E14">
            <v>1</v>
          </cell>
          <cell r="G14">
            <v>1</v>
          </cell>
        </row>
        <row r="15">
          <cell r="A15">
            <v>880</v>
          </cell>
          <cell r="C15">
            <v>1</v>
          </cell>
          <cell r="E15">
            <v>1</v>
          </cell>
          <cell r="F15">
            <v>1</v>
          </cell>
          <cell r="G15">
            <v>1</v>
          </cell>
        </row>
        <row r="16">
          <cell r="A16">
            <v>930</v>
          </cell>
          <cell r="C16">
            <v>1</v>
          </cell>
          <cell r="E16">
            <v>1</v>
          </cell>
          <cell r="H16">
            <v>1</v>
          </cell>
        </row>
        <row r="17">
          <cell r="A17">
            <v>980</v>
          </cell>
          <cell r="C17">
            <v>1</v>
          </cell>
          <cell r="D17">
            <v>1</v>
          </cell>
          <cell r="E17">
            <v>1</v>
          </cell>
          <cell r="H17">
            <v>1</v>
          </cell>
        </row>
        <row r="18">
          <cell r="A18">
            <v>1030</v>
          </cell>
          <cell r="C18">
            <v>1</v>
          </cell>
          <cell r="E18">
            <v>1</v>
          </cell>
          <cell r="I18">
            <v>1</v>
          </cell>
        </row>
        <row r="19">
          <cell r="A19">
            <v>1080</v>
          </cell>
          <cell r="C19">
            <v>1</v>
          </cell>
          <cell r="D19">
            <v>1</v>
          </cell>
          <cell r="E19">
            <v>1</v>
          </cell>
          <cell r="I19">
            <v>1</v>
          </cell>
        </row>
        <row r="20">
          <cell r="A20">
            <v>1130</v>
          </cell>
          <cell r="C20">
            <v>1</v>
          </cell>
          <cell r="E20">
            <v>1</v>
          </cell>
          <cell r="J20">
            <v>1</v>
          </cell>
        </row>
        <row r="21">
          <cell r="A21">
            <v>1180</v>
          </cell>
          <cell r="C21">
            <v>1</v>
          </cell>
          <cell r="D21">
            <v>1</v>
          </cell>
          <cell r="E21">
            <v>1</v>
          </cell>
          <cell r="J21">
            <v>1</v>
          </cell>
        </row>
        <row r="22">
          <cell r="A22">
            <v>1230</v>
          </cell>
          <cell r="C22">
            <v>1</v>
          </cell>
          <cell r="E22">
            <v>1</v>
          </cell>
          <cell r="H22">
            <v>2</v>
          </cell>
        </row>
        <row r="23">
          <cell r="A23">
            <v>1280</v>
          </cell>
          <cell r="C23">
            <v>1</v>
          </cell>
          <cell r="D23">
            <v>1</v>
          </cell>
          <cell r="E23">
            <v>1</v>
          </cell>
          <cell r="H23">
            <v>2</v>
          </cell>
        </row>
        <row r="24">
          <cell r="A24">
            <v>1330</v>
          </cell>
          <cell r="C24">
            <v>1</v>
          </cell>
          <cell r="E24">
            <v>1</v>
          </cell>
          <cell r="H24">
            <v>1</v>
          </cell>
          <cell r="I24">
            <v>1</v>
          </cell>
        </row>
        <row r="25">
          <cell r="A25">
            <v>1380</v>
          </cell>
          <cell r="C25">
            <v>1</v>
          </cell>
          <cell r="D25">
            <v>1</v>
          </cell>
          <cell r="E25">
            <v>1</v>
          </cell>
          <cell r="H25">
            <v>1</v>
          </cell>
          <cell r="I25">
            <v>1</v>
          </cell>
        </row>
        <row r="26">
          <cell r="A26">
            <v>1430</v>
          </cell>
          <cell r="C26">
            <v>1</v>
          </cell>
          <cell r="E26">
            <v>1</v>
          </cell>
          <cell r="H26">
            <v>1</v>
          </cell>
          <cell r="J26">
            <v>1</v>
          </cell>
        </row>
        <row r="27">
          <cell r="A27">
            <v>1480</v>
          </cell>
          <cell r="C27">
            <v>1</v>
          </cell>
          <cell r="D27">
            <v>1</v>
          </cell>
          <cell r="E27">
            <v>1</v>
          </cell>
          <cell r="H27">
            <v>1</v>
          </cell>
          <cell r="J27">
            <v>1</v>
          </cell>
        </row>
        <row r="28">
          <cell r="A28">
            <v>1530</v>
          </cell>
          <cell r="C28">
            <v>1</v>
          </cell>
          <cell r="E28">
            <v>1</v>
          </cell>
          <cell r="I28">
            <v>1</v>
          </cell>
          <cell r="J28">
            <v>1</v>
          </cell>
        </row>
        <row r="29">
          <cell r="A29">
            <v>1580</v>
          </cell>
          <cell r="C29">
            <v>1</v>
          </cell>
          <cell r="D29">
            <v>1</v>
          </cell>
          <cell r="E29">
            <v>1</v>
          </cell>
          <cell r="I29">
            <v>1</v>
          </cell>
          <cell r="J29">
            <v>1</v>
          </cell>
        </row>
        <row r="30">
          <cell r="A30">
            <v>1630</v>
          </cell>
          <cell r="C30">
            <v>1</v>
          </cell>
          <cell r="E30">
            <v>1</v>
          </cell>
          <cell r="J30">
            <v>2</v>
          </cell>
        </row>
        <row r="31">
          <cell r="A31">
            <v>1680</v>
          </cell>
          <cell r="C31">
            <v>1</v>
          </cell>
          <cell r="D31">
            <v>1</v>
          </cell>
          <cell r="E31">
            <v>1</v>
          </cell>
          <cell r="J31">
            <v>2</v>
          </cell>
        </row>
        <row r="32">
          <cell r="A32">
            <v>1730</v>
          </cell>
          <cell r="C32">
            <v>1</v>
          </cell>
          <cell r="E32">
            <v>1</v>
          </cell>
          <cell r="H32">
            <v>2</v>
          </cell>
          <cell r="J32">
            <v>1</v>
          </cell>
        </row>
        <row r="33">
          <cell r="A33">
            <v>1780</v>
          </cell>
          <cell r="C33">
            <v>1</v>
          </cell>
          <cell r="D33">
            <v>1</v>
          </cell>
          <cell r="E33">
            <v>1</v>
          </cell>
          <cell r="H33">
            <v>2</v>
          </cell>
          <cell r="J33">
            <v>1</v>
          </cell>
        </row>
        <row r="34">
          <cell r="A34">
            <v>1830</v>
          </cell>
          <cell r="C34">
            <v>1</v>
          </cell>
          <cell r="E34">
            <v>1</v>
          </cell>
          <cell r="H34">
            <v>1</v>
          </cell>
          <cell r="I34">
            <v>1</v>
          </cell>
          <cell r="J34">
            <v>1</v>
          </cell>
        </row>
        <row r="35">
          <cell r="A35">
            <v>1880</v>
          </cell>
          <cell r="C35">
            <v>1</v>
          </cell>
          <cell r="D35">
            <v>1</v>
          </cell>
          <cell r="E35">
            <v>1</v>
          </cell>
          <cell r="H35">
            <v>1</v>
          </cell>
          <cell r="I35">
            <v>1</v>
          </cell>
          <cell r="J35">
            <v>1</v>
          </cell>
        </row>
        <row r="36">
          <cell r="A36">
            <v>1930</v>
          </cell>
          <cell r="C36">
            <v>1</v>
          </cell>
          <cell r="E36">
            <v>1</v>
          </cell>
          <cell r="H36">
            <v>1</v>
          </cell>
          <cell r="J36">
            <v>2</v>
          </cell>
        </row>
        <row r="37">
          <cell r="A37">
            <v>1980</v>
          </cell>
          <cell r="C37">
            <v>1</v>
          </cell>
          <cell r="D37">
            <v>1</v>
          </cell>
          <cell r="E37">
            <v>1</v>
          </cell>
          <cell r="H37">
            <v>1</v>
          </cell>
          <cell r="J37">
            <v>2</v>
          </cell>
        </row>
        <row r="38">
          <cell r="A38">
            <v>2030</v>
          </cell>
          <cell r="C38">
            <v>1</v>
          </cell>
          <cell r="E38">
            <v>1</v>
          </cell>
          <cell r="I38">
            <v>1</v>
          </cell>
          <cell r="J38">
            <v>2</v>
          </cell>
        </row>
        <row r="39">
          <cell r="A39">
            <v>2080</v>
          </cell>
          <cell r="C39">
            <v>1</v>
          </cell>
          <cell r="D39">
            <v>1</v>
          </cell>
          <cell r="E39">
            <v>1</v>
          </cell>
          <cell r="I39">
            <v>1</v>
          </cell>
          <cell r="J39">
            <v>2</v>
          </cell>
        </row>
        <row r="40">
          <cell r="A40">
            <v>2130</v>
          </cell>
          <cell r="C40">
            <v>1</v>
          </cell>
          <cell r="E40">
            <v>1</v>
          </cell>
          <cell r="J40">
            <v>3</v>
          </cell>
        </row>
        <row r="41">
          <cell r="A41">
            <v>2180</v>
          </cell>
          <cell r="C41">
            <v>1</v>
          </cell>
          <cell r="D41">
            <v>1</v>
          </cell>
          <cell r="E41">
            <v>1</v>
          </cell>
          <cell r="J41">
            <v>3</v>
          </cell>
        </row>
        <row r="42">
          <cell r="A42">
            <v>2230</v>
          </cell>
          <cell r="C42">
            <v>1</v>
          </cell>
          <cell r="E42">
            <v>1</v>
          </cell>
          <cell r="H42">
            <v>2</v>
          </cell>
          <cell r="J42">
            <v>2</v>
          </cell>
        </row>
        <row r="43">
          <cell r="A43">
            <v>2280</v>
          </cell>
          <cell r="C43">
            <v>1</v>
          </cell>
          <cell r="D43">
            <v>1</v>
          </cell>
          <cell r="E43">
            <v>1</v>
          </cell>
          <cell r="H43">
            <v>2</v>
          </cell>
          <cell r="J43">
            <v>2</v>
          </cell>
        </row>
        <row r="44">
          <cell r="A44">
            <v>2330</v>
          </cell>
          <cell r="C44">
            <v>1</v>
          </cell>
          <cell r="E44">
            <v>1</v>
          </cell>
          <cell r="H44">
            <v>1</v>
          </cell>
          <cell r="I44">
            <v>1</v>
          </cell>
          <cell r="J44">
            <v>2</v>
          </cell>
        </row>
        <row r="45">
          <cell r="A45">
            <v>2380</v>
          </cell>
          <cell r="C45">
            <v>1</v>
          </cell>
          <cell r="D45">
            <v>1</v>
          </cell>
          <cell r="E45">
            <v>1</v>
          </cell>
          <cell r="H45">
            <v>1</v>
          </cell>
          <cell r="I45">
            <v>1</v>
          </cell>
          <cell r="J45">
            <v>2</v>
          </cell>
        </row>
        <row r="46">
          <cell r="A46">
            <v>2430</v>
          </cell>
          <cell r="C46">
            <v>1</v>
          </cell>
          <cell r="E46">
            <v>1</v>
          </cell>
          <cell r="H46">
            <v>1</v>
          </cell>
          <cell r="J46">
            <v>3</v>
          </cell>
        </row>
        <row r="47">
          <cell r="A47">
            <v>2480</v>
          </cell>
          <cell r="C47">
            <v>1</v>
          </cell>
          <cell r="D47">
            <v>1</v>
          </cell>
          <cell r="E47">
            <v>1</v>
          </cell>
          <cell r="H47">
            <v>1</v>
          </cell>
          <cell r="J47">
            <v>3</v>
          </cell>
        </row>
        <row r="48">
          <cell r="A48">
            <v>2530</v>
          </cell>
          <cell r="C48">
            <v>1</v>
          </cell>
          <cell r="E48">
            <v>1</v>
          </cell>
          <cell r="I48">
            <v>1</v>
          </cell>
          <cell r="J48">
            <v>3</v>
          </cell>
        </row>
        <row r="49">
          <cell r="A49">
            <v>2580</v>
          </cell>
          <cell r="C49">
            <v>1</v>
          </cell>
          <cell r="D49">
            <v>1</v>
          </cell>
          <cell r="E49">
            <v>1</v>
          </cell>
          <cell r="I49">
            <v>1</v>
          </cell>
          <cell r="J49">
            <v>3</v>
          </cell>
        </row>
        <row r="50">
          <cell r="A50">
            <v>2630</v>
          </cell>
          <cell r="C50">
            <v>1</v>
          </cell>
          <cell r="E50">
            <v>1</v>
          </cell>
          <cell r="J50">
            <v>4</v>
          </cell>
        </row>
        <row r="51">
          <cell r="A51">
            <v>2680</v>
          </cell>
          <cell r="C51">
            <v>1</v>
          </cell>
          <cell r="D51">
            <v>1</v>
          </cell>
          <cell r="E51">
            <v>1</v>
          </cell>
          <cell r="J51">
            <v>4</v>
          </cell>
        </row>
        <row r="52">
          <cell r="A52">
            <v>2730</v>
          </cell>
          <cell r="C52">
            <v>1</v>
          </cell>
          <cell r="E52">
            <v>1</v>
          </cell>
          <cell r="H52">
            <v>2</v>
          </cell>
          <cell r="J52">
            <v>3</v>
          </cell>
        </row>
        <row r="53">
          <cell r="A53">
            <v>2780</v>
          </cell>
          <cell r="C53">
            <v>1</v>
          </cell>
          <cell r="D53">
            <v>1</v>
          </cell>
          <cell r="E53">
            <v>1</v>
          </cell>
          <cell r="H53">
            <v>2</v>
          </cell>
          <cell r="J53">
            <v>3</v>
          </cell>
        </row>
        <row r="54">
          <cell r="A54">
            <v>2830</v>
          </cell>
          <cell r="C54">
            <v>1</v>
          </cell>
          <cell r="E54">
            <v>1</v>
          </cell>
          <cell r="H54">
            <v>1</v>
          </cell>
          <cell r="I54">
            <v>1</v>
          </cell>
          <cell r="J54">
            <v>3</v>
          </cell>
        </row>
        <row r="55">
          <cell r="A55">
            <v>2880</v>
          </cell>
          <cell r="C55">
            <v>1</v>
          </cell>
          <cell r="D55">
            <v>1</v>
          </cell>
          <cell r="E55">
            <v>1</v>
          </cell>
          <cell r="H55">
            <v>1</v>
          </cell>
          <cell r="I55">
            <v>1</v>
          </cell>
          <cell r="J55">
            <v>3</v>
          </cell>
        </row>
        <row r="56">
          <cell r="A56">
            <v>2930</v>
          </cell>
          <cell r="C56">
            <v>1</v>
          </cell>
          <cell r="E56">
            <v>1</v>
          </cell>
          <cell r="H56">
            <v>1</v>
          </cell>
          <cell r="J56">
            <v>4</v>
          </cell>
        </row>
        <row r="57">
          <cell r="A57">
            <v>2980</v>
          </cell>
          <cell r="C57">
            <v>1</v>
          </cell>
          <cell r="D57">
            <v>1</v>
          </cell>
          <cell r="E57">
            <v>1</v>
          </cell>
          <cell r="H57">
            <v>1</v>
          </cell>
          <cell r="J57">
            <v>4</v>
          </cell>
        </row>
        <row r="58">
          <cell r="A58">
            <v>3030</v>
          </cell>
          <cell r="C58">
            <v>1</v>
          </cell>
          <cell r="E58">
            <v>1</v>
          </cell>
          <cell r="I58">
            <v>1</v>
          </cell>
          <cell r="J58">
            <v>4</v>
          </cell>
        </row>
        <row r="59">
          <cell r="A59">
            <v>3080</v>
          </cell>
          <cell r="C59">
            <v>1</v>
          </cell>
          <cell r="D59">
            <v>1</v>
          </cell>
          <cell r="E59">
            <v>1</v>
          </cell>
          <cell r="I59">
            <v>1</v>
          </cell>
          <cell r="J59">
            <v>4</v>
          </cell>
        </row>
        <row r="60">
          <cell r="A60">
            <v>3130</v>
          </cell>
          <cell r="C60">
            <v>1</v>
          </cell>
          <cell r="E60">
            <v>1</v>
          </cell>
          <cell r="J60">
            <v>5</v>
          </cell>
        </row>
        <row r="61">
          <cell r="A61">
            <v>3180</v>
          </cell>
          <cell r="C61">
            <v>1</v>
          </cell>
          <cell r="D61">
            <v>1</v>
          </cell>
          <cell r="E61">
            <v>1</v>
          </cell>
          <cell r="J61">
            <v>5</v>
          </cell>
        </row>
        <row r="62">
          <cell r="A62">
            <v>3230</v>
          </cell>
          <cell r="C62">
            <v>1</v>
          </cell>
          <cell r="E62">
            <v>1</v>
          </cell>
          <cell r="H62">
            <v>2</v>
          </cell>
          <cell r="J62">
            <v>4</v>
          </cell>
        </row>
        <row r="63">
          <cell r="A63">
            <v>3280</v>
          </cell>
          <cell r="C63">
            <v>1</v>
          </cell>
          <cell r="D63">
            <v>1</v>
          </cell>
          <cell r="E63">
            <v>1</v>
          </cell>
          <cell r="H63">
            <v>2</v>
          </cell>
          <cell r="J63">
            <v>4</v>
          </cell>
        </row>
        <row r="64">
          <cell r="A64">
            <v>3330</v>
          </cell>
          <cell r="C64">
            <v>1</v>
          </cell>
          <cell r="E64">
            <v>1</v>
          </cell>
          <cell r="H64">
            <v>1</v>
          </cell>
          <cell r="I64">
            <v>1</v>
          </cell>
          <cell r="J64">
            <v>4</v>
          </cell>
        </row>
        <row r="65">
          <cell r="A65">
            <v>3380</v>
          </cell>
          <cell r="C65">
            <v>1</v>
          </cell>
          <cell r="D65">
            <v>1</v>
          </cell>
          <cell r="E65">
            <v>1</v>
          </cell>
          <cell r="H65">
            <v>1</v>
          </cell>
          <cell r="I65">
            <v>1</v>
          </cell>
          <cell r="J65">
            <v>4</v>
          </cell>
        </row>
        <row r="66">
          <cell r="A66">
            <v>3430</v>
          </cell>
          <cell r="C66">
            <v>1</v>
          </cell>
          <cell r="E66">
            <v>1</v>
          </cell>
          <cell r="H66">
            <v>1</v>
          </cell>
          <cell r="J66">
            <v>5</v>
          </cell>
        </row>
        <row r="67">
          <cell r="A67">
            <v>3480</v>
          </cell>
          <cell r="C67">
            <v>1</v>
          </cell>
          <cell r="D67">
            <v>1</v>
          </cell>
          <cell r="E67">
            <v>1</v>
          </cell>
          <cell r="H67">
            <v>1</v>
          </cell>
          <cell r="J67">
            <v>5</v>
          </cell>
        </row>
        <row r="68">
          <cell r="A68">
            <v>3530</v>
          </cell>
          <cell r="C68">
            <v>1</v>
          </cell>
          <cell r="E68">
            <v>1</v>
          </cell>
          <cell r="I68">
            <v>1</v>
          </cell>
          <cell r="J68">
            <v>5</v>
          </cell>
        </row>
        <row r="69">
          <cell r="A69">
            <v>3580</v>
          </cell>
          <cell r="C69">
            <v>1</v>
          </cell>
          <cell r="D69">
            <v>1</v>
          </cell>
          <cell r="E69">
            <v>1</v>
          </cell>
          <cell r="I69">
            <v>1</v>
          </cell>
          <cell r="J69">
            <v>5</v>
          </cell>
        </row>
        <row r="70">
          <cell r="A70">
            <v>3630</v>
          </cell>
          <cell r="C70">
            <v>1</v>
          </cell>
          <cell r="E70">
            <v>1</v>
          </cell>
          <cell r="J70">
            <v>6</v>
          </cell>
        </row>
        <row r="71">
          <cell r="A71">
            <v>3680</v>
          </cell>
          <cell r="C71">
            <v>1</v>
          </cell>
          <cell r="D71">
            <v>1</v>
          </cell>
          <cell r="E71">
            <v>1</v>
          </cell>
          <cell r="J71">
            <v>6</v>
          </cell>
        </row>
        <row r="72">
          <cell r="A72">
            <v>3730</v>
          </cell>
          <cell r="C72">
            <v>1</v>
          </cell>
          <cell r="E72">
            <v>1</v>
          </cell>
          <cell r="H72">
            <v>2</v>
          </cell>
          <cell r="J72">
            <v>5</v>
          </cell>
        </row>
        <row r="73">
          <cell r="A73">
            <v>3780</v>
          </cell>
          <cell r="C73">
            <v>1</v>
          </cell>
          <cell r="D73">
            <v>1</v>
          </cell>
          <cell r="E73">
            <v>1</v>
          </cell>
          <cell r="H73">
            <v>2</v>
          </cell>
          <cell r="J73">
            <v>5</v>
          </cell>
        </row>
        <row r="74">
          <cell r="A74">
            <v>3830</v>
          </cell>
          <cell r="C74">
            <v>1</v>
          </cell>
          <cell r="E74">
            <v>1</v>
          </cell>
          <cell r="H74">
            <v>1</v>
          </cell>
          <cell r="I74">
            <v>1</v>
          </cell>
          <cell r="J74">
            <v>5</v>
          </cell>
        </row>
        <row r="75">
          <cell r="A75">
            <v>3880</v>
          </cell>
          <cell r="C75">
            <v>1</v>
          </cell>
          <cell r="D75">
            <v>1</v>
          </cell>
          <cell r="E75">
            <v>1</v>
          </cell>
          <cell r="H75">
            <v>1</v>
          </cell>
          <cell r="I75">
            <v>1</v>
          </cell>
          <cell r="J75">
            <v>5</v>
          </cell>
        </row>
        <row r="76">
          <cell r="A76">
            <v>3930</v>
          </cell>
          <cell r="C76">
            <v>1</v>
          </cell>
          <cell r="E76">
            <v>1</v>
          </cell>
          <cell r="H76">
            <v>1</v>
          </cell>
          <cell r="J76">
            <v>6</v>
          </cell>
        </row>
        <row r="77">
          <cell r="A77">
            <v>3980</v>
          </cell>
          <cell r="C77">
            <v>1</v>
          </cell>
          <cell r="D77">
            <v>1</v>
          </cell>
          <cell r="E77">
            <v>1</v>
          </cell>
          <cell r="H77">
            <v>1</v>
          </cell>
          <cell r="J77">
            <v>6</v>
          </cell>
        </row>
        <row r="78">
          <cell r="A78">
            <v>4030</v>
          </cell>
          <cell r="C78">
            <v>1</v>
          </cell>
          <cell r="E78">
            <v>1</v>
          </cell>
          <cell r="I78">
            <v>1</v>
          </cell>
          <cell r="J78">
            <v>6</v>
          </cell>
        </row>
        <row r="79">
          <cell r="A79">
            <v>4080</v>
          </cell>
          <cell r="C79">
            <v>1</v>
          </cell>
          <cell r="D79">
            <v>1</v>
          </cell>
          <cell r="E79">
            <v>1</v>
          </cell>
          <cell r="I79">
            <v>1</v>
          </cell>
          <cell r="J79">
            <v>6</v>
          </cell>
        </row>
        <row r="80">
          <cell r="A80">
            <v>4130</v>
          </cell>
          <cell r="C80">
            <v>1</v>
          </cell>
          <cell r="E80">
            <v>1</v>
          </cell>
          <cell r="J80">
            <v>7</v>
          </cell>
        </row>
        <row r="81">
          <cell r="A81">
            <v>4180</v>
          </cell>
          <cell r="C81">
            <v>1</v>
          </cell>
          <cell r="D81">
            <v>1</v>
          </cell>
          <cell r="E81">
            <v>1</v>
          </cell>
          <cell r="J81">
            <v>7</v>
          </cell>
        </row>
        <row r="82">
          <cell r="A82">
            <v>4230</v>
          </cell>
          <cell r="C82">
            <v>1</v>
          </cell>
          <cell r="E82">
            <v>1</v>
          </cell>
          <cell r="H82">
            <v>2</v>
          </cell>
          <cell r="J82">
            <v>6</v>
          </cell>
        </row>
        <row r="83">
          <cell r="A83">
            <v>4280</v>
          </cell>
          <cell r="C83">
            <v>1</v>
          </cell>
          <cell r="D83">
            <v>1</v>
          </cell>
          <cell r="E83">
            <v>1</v>
          </cell>
          <cell r="H83">
            <v>2</v>
          </cell>
          <cell r="J83">
            <v>6</v>
          </cell>
        </row>
        <row r="84">
          <cell r="A84">
            <v>4330</v>
          </cell>
          <cell r="C84">
            <v>1</v>
          </cell>
          <cell r="E84">
            <v>1</v>
          </cell>
          <cell r="H84">
            <v>1</v>
          </cell>
          <cell r="I84">
            <v>1</v>
          </cell>
          <cell r="J84">
            <v>6</v>
          </cell>
        </row>
        <row r="85">
          <cell r="A85">
            <v>4380</v>
          </cell>
          <cell r="C85">
            <v>1</v>
          </cell>
          <cell r="D85">
            <v>1</v>
          </cell>
          <cell r="E85">
            <v>1</v>
          </cell>
          <cell r="H85">
            <v>1</v>
          </cell>
          <cell r="I85">
            <v>1</v>
          </cell>
          <cell r="J85">
            <v>6</v>
          </cell>
        </row>
        <row r="86">
          <cell r="A86">
            <v>4430</v>
          </cell>
          <cell r="C86">
            <v>1</v>
          </cell>
          <cell r="E86">
            <v>1</v>
          </cell>
          <cell r="H86">
            <v>1</v>
          </cell>
          <cell r="J86">
            <v>7</v>
          </cell>
        </row>
        <row r="87">
          <cell r="A87">
            <v>4480</v>
          </cell>
          <cell r="C87">
            <v>1</v>
          </cell>
          <cell r="D87">
            <v>1</v>
          </cell>
          <cell r="E87">
            <v>1</v>
          </cell>
          <cell r="H87">
            <v>1</v>
          </cell>
          <cell r="J87">
            <v>7</v>
          </cell>
        </row>
        <row r="88">
          <cell r="A88">
            <v>4530</v>
          </cell>
          <cell r="C88">
            <v>1</v>
          </cell>
          <cell r="E88">
            <v>1</v>
          </cell>
          <cell r="I88">
            <v>1</v>
          </cell>
          <cell r="J88">
            <v>7</v>
          </cell>
        </row>
        <row r="89">
          <cell r="A89">
            <v>4580</v>
          </cell>
          <cell r="C89">
            <v>1</v>
          </cell>
          <cell r="D89">
            <v>1</v>
          </cell>
          <cell r="E89">
            <v>1</v>
          </cell>
          <cell r="I89">
            <v>1</v>
          </cell>
          <cell r="J89">
            <v>7</v>
          </cell>
        </row>
        <row r="90">
          <cell r="A90">
            <v>4630</v>
          </cell>
          <cell r="C90">
            <v>1</v>
          </cell>
          <cell r="E90">
            <v>1</v>
          </cell>
          <cell r="J90">
            <v>8</v>
          </cell>
        </row>
        <row r="91">
          <cell r="A91">
            <v>4680</v>
          </cell>
          <cell r="C91">
            <v>1</v>
          </cell>
          <cell r="D91">
            <v>1</v>
          </cell>
          <cell r="E91">
            <v>1</v>
          </cell>
          <cell r="J91">
            <v>8</v>
          </cell>
        </row>
        <row r="92">
          <cell r="A92">
            <v>4730</v>
          </cell>
          <cell r="C92">
            <v>1</v>
          </cell>
          <cell r="E92">
            <v>1</v>
          </cell>
          <cell r="H92">
            <v>2</v>
          </cell>
          <cell r="J92">
            <v>7</v>
          </cell>
        </row>
        <row r="93">
          <cell r="A93">
            <v>4780</v>
          </cell>
          <cell r="C93">
            <v>1</v>
          </cell>
          <cell r="D93">
            <v>1</v>
          </cell>
          <cell r="E93">
            <v>1</v>
          </cell>
          <cell r="H93">
            <v>2</v>
          </cell>
          <cell r="J93">
            <v>7</v>
          </cell>
        </row>
        <row r="94">
          <cell r="A94">
            <v>4830</v>
          </cell>
          <cell r="C94">
            <v>1</v>
          </cell>
          <cell r="E94">
            <v>1</v>
          </cell>
          <cell r="H94">
            <v>1</v>
          </cell>
          <cell r="I94">
            <v>1</v>
          </cell>
          <cell r="J94">
            <v>7</v>
          </cell>
        </row>
        <row r="95">
          <cell r="A95">
            <v>4880</v>
          </cell>
          <cell r="C95">
            <v>1</v>
          </cell>
          <cell r="D95">
            <v>1</v>
          </cell>
          <cell r="E95">
            <v>1</v>
          </cell>
          <cell r="H95">
            <v>1</v>
          </cell>
          <cell r="I95">
            <v>1</v>
          </cell>
          <cell r="J95">
            <v>7</v>
          </cell>
        </row>
        <row r="96">
          <cell r="A96">
            <v>4930</v>
          </cell>
          <cell r="C96">
            <v>1</v>
          </cell>
          <cell r="E96">
            <v>1</v>
          </cell>
          <cell r="H96">
            <v>1</v>
          </cell>
          <cell r="J96">
            <v>8</v>
          </cell>
        </row>
        <row r="97">
          <cell r="A97">
            <v>4980</v>
          </cell>
          <cell r="C97">
            <v>1</v>
          </cell>
          <cell r="D97">
            <v>1</v>
          </cell>
          <cell r="E97">
            <v>1</v>
          </cell>
          <cell r="H97">
            <v>1</v>
          </cell>
          <cell r="J97">
            <v>8</v>
          </cell>
        </row>
        <row r="98">
          <cell r="A98">
            <v>5030</v>
          </cell>
          <cell r="C98">
            <v>1</v>
          </cell>
          <cell r="E98">
            <v>1</v>
          </cell>
          <cell r="I98">
            <v>1</v>
          </cell>
          <cell r="J98">
            <v>8</v>
          </cell>
        </row>
      </sheetData>
      <sheetData sheetId="4" refreshError="1">
        <row r="9">
          <cell r="A9">
            <v>0</v>
          </cell>
        </row>
        <row r="10">
          <cell r="A10">
            <v>630</v>
          </cell>
          <cell r="C10">
            <v>1</v>
          </cell>
          <cell r="E10">
            <v>1</v>
          </cell>
        </row>
        <row r="11">
          <cell r="A11">
            <v>680</v>
          </cell>
          <cell r="C11">
            <v>1</v>
          </cell>
          <cell r="D11">
            <v>1</v>
          </cell>
          <cell r="E11">
            <v>1</v>
          </cell>
        </row>
        <row r="12">
          <cell r="A12">
            <v>730</v>
          </cell>
          <cell r="C12">
            <v>1</v>
          </cell>
          <cell r="E12">
            <v>1</v>
          </cell>
          <cell r="F12">
            <v>1</v>
          </cell>
        </row>
        <row r="13">
          <cell r="A13">
            <v>780</v>
          </cell>
          <cell r="C13">
            <v>1</v>
          </cell>
          <cell r="E13">
            <v>1</v>
          </cell>
          <cell r="G13">
            <v>1</v>
          </cell>
        </row>
        <row r="14">
          <cell r="A14">
            <v>830</v>
          </cell>
          <cell r="C14">
            <v>1</v>
          </cell>
          <cell r="D14">
            <v>1</v>
          </cell>
          <cell r="E14">
            <v>1</v>
          </cell>
          <cell r="G14">
            <v>1</v>
          </cell>
        </row>
        <row r="15">
          <cell r="A15">
            <v>880</v>
          </cell>
          <cell r="C15">
            <v>1</v>
          </cell>
          <cell r="E15">
            <v>1</v>
          </cell>
          <cell r="F15">
            <v>1</v>
          </cell>
          <cell r="G15">
            <v>1</v>
          </cell>
        </row>
        <row r="16">
          <cell r="A16">
            <v>930</v>
          </cell>
          <cell r="C16">
            <v>1</v>
          </cell>
          <cell r="E16">
            <v>1</v>
          </cell>
          <cell r="G16">
            <v>2</v>
          </cell>
        </row>
        <row r="17">
          <cell r="A17">
            <v>980</v>
          </cell>
          <cell r="C17">
            <v>1</v>
          </cell>
          <cell r="D17">
            <v>1</v>
          </cell>
          <cell r="E17">
            <v>1</v>
          </cell>
          <cell r="G17">
            <v>2</v>
          </cell>
        </row>
        <row r="18">
          <cell r="A18">
            <v>1030</v>
          </cell>
          <cell r="C18">
            <v>1</v>
          </cell>
          <cell r="E18">
            <v>1</v>
          </cell>
          <cell r="F18">
            <v>1</v>
          </cell>
          <cell r="G18">
            <v>2</v>
          </cell>
        </row>
        <row r="19">
          <cell r="A19">
            <v>1080</v>
          </cell>
          <cell r="C19">
            <v>1</v>
          </cell>
          <cell r="E19">
            <v>1</v>
          </cell>
          <cell r="G19">
            <v>1</v>
          </cell>
          <cell r="H19">
            <v>1</v>
          </cell>
        </row>
        <row r="20">
          <cell r="A20">
            <v>1130</v>
          </cell>
          <cell r="C20">
            <v>1</v>
          </cell>
          <cell r="D20">
            <v>1</v>
          </cell>
          <cell r="E20">
            <v>1</v>
          </cell>
          <cell r="G20">
            <v>1</v>
          </cell>
          <cell r="H20">
            <v>1</v>
          </cell>
        </row>
        <row r="21">
          <cell r="A21">
            <v>1180</v>
          </cell>
          <cell r="C21">
            <v>1</v>
          </cell>
          <cell r="E21">
            <v>1</v>
          </cell>
          <cell r="G21">
            <v>1</v>
          </cell>
          <cell r="I21">
            <v>1</v>
          </cell>
        </row>
        <row r="22">
          <cell r="A22">
            <v>1230</v>
          </cell>
          <cell r="C22">
            <v>1</v>
          </cell>
          <cell r="D22">
            <v>1</v>
          </cell>
          <cell r="E22">
            <v>1</v>
          </cell>
          <cell r="G22">
            <v>1</v>
          </cell>
          <cell r="I22">
            <v>1</v>
          </cell>
        </row>
        <row r="23">
          <cell r="A23">
            <v>1280</v>
          </cell>
          <cell r="C23">
            <v>1</v>
          </cell>
          <cell r="E23">
            <v>1</v>
          </cell>
          <cell r="G23">
            <v>1</v>
          </cell>
          <cell r="J23">
            <v>1</v>
          </cell>
        </row>
        <row r="24">
          <cell r="A24">
            <v>1330</v>
          </cell>
          <cell r="C24">
            <v>1</v>
          </cell>
          <cell r="D24">
            <v>1</v>
          </cell>
          <cell r="E24">
            <v>1</v>
          </cell>
          <cell r="G24">
            <v>1</v>
          </cell>
          <cell r="J24">
            <v>1</v>
          </cell>
        </row>
        <row r="25">
          <cell r="A25">
            <v>1380</v>
          </cell>
          <cell r="C25">
            <v>1</v>
          </cell>
          <cell r="E25">
            <v>1</v>
          </cell>
          <cell r="G25">
            <v>1</v>
          </cell>
          <cell r="H25">
            <v>2</v>
          </cell>
        </row>
        <row r="26">
          <cell r="A26">
            <v>1430</v>
          </cell>
          <cell r="C26">
            <v>1</v>
          </cell>
          <cell r="D26">
            <v>1</v>
          </cell>
          <cell r="E26">
            <v>1</v>
          </cell>
          <cell r="G26">
            <v>1</v>
          </cell>
          <cell r="H26">
            <v>2</v>
          </cell>
        </row>
        <row r="27">
          <cell r="A27">
            <v>1480</v>
          </cell>
          <cell r="C27">
            <v>1</v>
          </cell>
          <cell r="E27">
            <v>1</v>
          </cell>
          <cell r="G27">
            <v>1</v>
          </cell>
          <cell r="H27">
            <v>1</v>
          </cell>
          <cell r="I27">
            <v>1</v>
          </cell>
        </row>
        <row r="28">
          <cell r="A28">
            <v>1530</v>
          </cell>
          <cell r="C28">
            <v>1</v>
          </cell>
          <cell r="D28">
            <v>1</v>
          </cell>
          <cell r="E28">
            <v>1</v>
          </cell>
          <cell r="G28">
            <v>1</v>
          </cell>
          <cell r="H28">
            <v>1</v>
          </cell>
          <cell r="I28">
            <v>1</v>
          </cell>
        </row>
        <row r="29">
          <cell r="A29">
            <v>1580</v>
          </cell>
          <cell r="C29">
            <v>1</v>
          </cell>
          <cell r="E29">
            <v>1</v>
          </cell>
          <cell r="G29">
            <v>1</v>
          </cell>
          <cell r="H29">
            <v>1</v>
          </cell>
          <cell r="J29">
            <v>1</v>
          </cell>
        </row>
        <row r="30">
          <cell r="A30">
            <v>1630</v>
          </cell>
          <cell r="C30">
            <v>1</v>
          </cell>
          <cell r="D30">
            <v>1</v>
          </cell>
          <cell r="E30">
            <v>1</v>
          </cell>
          <cell r="G30">
            <v>1</v>
          </cell>
          <cell r="H30">
            <v>1</v>
          </cell>
          <cell r="J30">
            <v>1</v>
          </cell>
        </row>
        <row r="31">
          <cell r="A31">
            <v>1680</v>
          </cell>
          <cell r="C31">
            <v>1</v>
          </cell>
          <cell r="E31">
            <v>1</v>
          </cell>
          <cell r="G31">
            <v>1</v>
          </cell>
          <cell r="I31">
            <v>1</v>
          </cell>
          <cell r="J31">
            <v>1</v>
          </cell>
        </row>
        <row r="32">
          <cell r="A32">
            <v>1730</v>
          </cell>
          <cell r="C32">
            <v>1</v>
          </cell>
          <cell r="D32">
            <v>1</v>
          </cell>
          <cell r="E32">
            <v>1</v>
          </cell>
          <cell r="G32">
            <v>1</v>
          </cell>
          <cell r="I32">
            <v>1</v>
          </cell>
          <cell r="J32">
            <v>1</v>
          </cell>
        </row>
        <row r="33">
          <cell r="A33">
            <v>1780</v>
          </cell>
          <cell r="C33">
            <v>1</v>
          </cell>
          <cell r="E33">
            <v>1</v>
          </cell>
          <cell r="G33">
            <v>1</v>
          </cell>
          <cell r="J33">
            <v>2</v>
          </cell>
        </row>
        <row r="34">
          <cell r="A34">
            <v>1830</v>
          </cell>
          <cell r="C34">
            <v>1</v>
          </cell>
          <cell r="D34">
            <v>1</v>
          </cell>
          <cell r="E34">
            <v>1</v>
          </cell>
          <cell r="G34">
            <v>1</v>
          </cell>
          <cell r="J34">
            <v>2</v>
          </cell>
        </row>
        <row r="35">
          <cell r="A35">
            <v>1880</v>
          </cell>
          <cell r="C35">
            <v>1</v>
          </cell>
          <cell r="E35">
            <v>1</v>
          </cell>
          <cell r="G35">
            <v>1</v>
          </cell>
          <cell r="H35">
            <v>2</v>
          </cell>
          <cell r="J35">
            <v>1</v>
          </cell>
        </row>
        <row r="36">
          <cell r="A36">
            <v>1930</v>
          </cell>
          <cell r="C36">
            <v>1</v>
          </cell>
          <cell r="D36">
            <v>1</v>
          </cell>
          <cell r="E36">
            <v>1</v>
          </cell>
          <cell r="G36">
            <v>1</v>
          </cell>
          <cell r="H36">
            <v>2</v>
          </cell>
          <cell r="J36">
            <v>1</v>
          </cell>
        </row>
        <row r="37">
          <cell r="A37">
            <v>1980</v>
          </cell>
          <cell r="C37">
            <v>1</v>
          </cell>
          <cell r="E37">
            <v>1</v>
          </cell>
          <cell r="G37">
            <v>1</v>
          </cell>
          <cell r="H37">
            <v>1</v>
          </cell>
          <cell r="I37">
            <v>1</v>
          </cell>
          <cell r="J37">
            <v>1</v>
          </cell>
        </row>
        <row r="38">
          <cell r="A38">
            <v>2030</v>
          </cell>
          <cell r="C38">
            <v>1</v>
          </cell>
          <cell r="D38">
            <v>1</v>
          </cell>
          <cell r="E38">
            <v>1</v>
          </cell>
          <cell r="G38">
            <v>1</v>
          </cell>
          <cell r="H38">
            <v>1</v>
          </cell>
          <cell r="I38">
            <v>1</v>
          </cell>
          <cell r="J38">
            <v>1</v>
          </cell>
        </row>
        <row r="39">
          <cell r="A39">
            <v>2080</v>
          </cell>
          <cell r="C39">
            <v>1</v>
          </cell>
          <cell r="E39">
            <v>1</v>
          </cell>
          <cell r="G39">
            <v>1</v>
          </cell>
          <cell r="H39">
            <v>1</v>
          </cell>
          <cell r="J39">
            <v>2</v>
          </cell>
        </row>
        <row r="40">
          <cell r="A40">
            <v>2130</v>
          </cell>
          <cell r="C40">
            <v>1</v>
          </cell>
          <cell r="D40">
            <v>1</v>
          </cell>
          <cell r="E40">
            <v>1</v>
          </cell>
          <cell r="G40">
            <v>1</v>
          </cell>
          <cell r="H40">
            <v>1</v>
          </cell>
          <cell r="J40">
            <v>2</v>
          </cell>
        </row>
        <row r="41">
          <cell r="A41">
            <v>2180</v>
          </cell>
          <cell r="C41">
            <v>1</v>
          </cell>
          <cell r="E41">
            <v>1</v>
          </cell>
          <cell r="G41">
            <v>1</v>
          </cell>
          <cell r="I41">
            <v>1</v>
          </cell>
          <cell r="J41">
            <v>2</v>
          </cell>
        </row>
        <row r="42">
          <cell r="A42">
            <v>2230</v>
          </cell>
          <cell r="C42">
            <v>1</v>
          </cell>
          <cell r="D42">
            <v>1</v>
          </cell>
          <cell r="E42">
            <v>1</v>
          </cell>
          <cell r="G42">
            <v>1</v>
          </cell>
          <cell r="I42">
            <v>1</v>
          </cell>
          <cell r="J42">
            <v>2</v>
          </cell>
        </row>
        <row r="43">
          <cell r="A43">
            <v>2280</v>
          </cell>
          <cell r="C43">
            <v>1</v>
          </cell>
          <cell r="E43">
            <v>1</v>
          </cell>
          <cell r="G43">
            <v>1</v>
          </cell>
          <cell r="J43">
            <v>3</v>
          </cell>
        </row>
        <row r="44">
          <cell r="A44">
            <v>2330</v>
          </cell>
          <cell r="C44">
            <v>1</v>
          </cell>
          <cell r="D44">
            <v>1</v>
          </cell>
          <cell r="E44">
            <v>1</v>
          </cell>
          <cell r="G44">
            <v>1</v>
          </cell>
          <cell r="J44">
            <v>3</v>
          </cell>
        </row>
        <row r="45">
          <cell r="A45">
            <v>2380</v>
          </cell>
          <cell r="C45">
            <v>1</v>
          </cell>
          <cell r="E45">
            <v>1</v>
          </cell>
          <cell r="G45">
            <v>1</v>
          </cell>
          <cell r="H45">
            <v>2</v>
          </cell>
          <cell r="J45">
            <v>2</v>
          </cell>
        </row>
        <row r="46">
          <cell r="A46">
            <v>2430</v>
          </cell>
          <cell r="C46">
            <v>1</v>
          </cell>
          <cell r="D46">
            <v>1</v>
          </cell>
          <cell r="E46">
            <v>1</v>
          </cell>
          <cell r="G46">
            <v>1</v>
          </cell>
          <cell r="H46">
            <v>2</v>
          </cell>
          <cell r="J46">
            <v>2</v>
          </cell>
        </row>
        <row r="47">
          <cell r="A47">
            <v>2480</v>
          </cell>
          <cell r="C47">
            <v>1</v>
          </cell>
          <cell r="E47">
            <v>1</v>
          </cell>
          <cell r="G47">
            <v>1</v>
          </cell>
          <cell r="H47">
            <v>1</v>
          </cell>
          <cell r="I47">
            <v>1</v>
          </cell>
          <cell r="J47">
            <v>2</v>
          </cell>
        </row>
        <row r="48">
          <cell r="A48">
            <v>2530</v>
          </cell>
          <cell r="C48">
            <v>1</v>
          </cell>
          <cell r="D48">
            <v>1</v>
          </cell>
          <cell r="E48">
            <v>1</v>
          </cell>
          <cell r="G48">
            <v>1</v>
          </cell>
          <cell r="H48">
            <v>1</v>
          </cell>
          <cell r="I48">
            <v>1</v>
          </cell>
          <cell r="J48">
            <v>2</v>
          </cell>
        </row>
        <row r="49">
          <cell r="A49">
            <v>2580</v>
          </cell>
          <cell r="C49">
            <v>1</v>
          </cell>
          <cell r="E49">
            <v>1</v>
          </cell>
          <cell r="G49">
            <v>1</v>
          </cell>
          <cell r="H49">
            <v>1</v>
          </cell>
          <cell r="J49">
            <v>3</v>
          </cell>
        </row>
        <row r="50">
          <cell r="A50">
            <v>2630</v>
          </cell>
          <cell r="C50">
            <v>1</v>
          </cell>
          <cell r="D50">
            <v>1</v>
          </cell>
          <cell r="E50">
            <v>1</v>
          </cell>
          <cell r="G50">
            <v>1</v>
          </cell>
          <cell r="H50">
            <v>1</v>
          </cell>
          <cell r="J50">
            <v>3</v>
          </cell>
        </row>
        <row r="51">
          <cell r="A51">
            <v>2680</v>
          </cell>
          <cell r="C51">
            <v>1</v>
          </cell>
          <cell r="E51">
            <v>1</v>
          </cell>
          <cell r="G51">
            <v>1</v>
          </cell>
          <cell r="I51">
            <v>1</v>
          </cell>
          <cell r="J51">
            <v>3</v>
          </cell>
        </row>
        <row r="52">
          <cell r="A52">
            <v>2730</v>
          </cell>
          <cell r="C52">
            <v>1</v>
          </cell>
          <cell r="D52">
            <v>1</v>
          </cell>
          <cell r="E52">
            <v>1</v>
          </cell>
          <cell r="G52">
            <v>1</v>
          </cell>
          <cell r="I52">
            <v>1</v>
          </cell>
          <cell r="J52">
            <v>3</v>
          </cell>
        </row>
        <row r="53">
          <cell r="A53">
            <v>2780</v>
          </cell>
          <cell r="C53">
            <v>1</v>
          </cell>
          <cell r="E53">
            <v>1</v>
          </cell>
          <cell r="G53">
            <v>1</v>
          </cell>
          <cell r="J53">
            <v>4</v>
          </cell>
        </row>
        <row r="54">
          <cell r="A54">
            <v>2830</v>
          </cell>
          <cell r="C54">
            <v>1</v>
          </cell>
          <cell r="D54">
            <v>1</v>
          </cell>
          <cell r="E54">
            <v>1</v>
          </cell>
          <cell r="G54">
            <v>1</v>
          </cell>
          <cell r="J54">
            <v>4</v>
          </cell>
        </row>
        <row r="55">
          <cell r="A55">
            <v>2880</v>
          </cell>
          <cell r="C55">
            <v>1</v>
          </cell>
          <cell r="E55">
            <v>1</v>
          </cell>
          <cell r="G55">
            <v>1</v>
          </cell>
          <cell r="H55">
            <v>2</v>
          </cell>
          <cell r="J55">
            <v>3</v>
          </cell>
        </row>
        <row r="56">
          <cell r="A56">
            <v>2930</v>
          </cell>
          <cell r="C56">
            <v>1</v>
          </cell>
          <cell r="D56">
            <v>1</v>
          </cell>
          <cell r="E56">
            <v>1</v>
          </cell>
          <cell r="G56">
            <v>1</v>
          </cell>
          <cell r="H56">
            <v>2</v>
          </cell>
          <cell r="J56">
            <v>3</v>
          </cell>
        </row>
        <row r="57">
          <cell r="A57">
            <v>2980</v>
          </cell>
          <cell r="C57">
            <v>1</v>
          </cell>
          <cell r="E57">
            <v>1</v>
          </cell>
          <cell r="G57">
            <v>1</v>
          </cell>
          <cell r="H57">
            <v>1</v>
          </cell>
          <cell r="I57">
            <v>1</v>
          </cell>
          <cell r="J57">
            <v>3</v>
          </cell>
        </row>
        <row r="58">
          <cell r="A58">
            <v>3030</v>
          </cell>
          <cell r="C58">
            <v>1</v>
          </cell>
          <cell r="D58">
            <v>1</v>
          </cell>
          <cell r="E58">
            <v>1</v>
          </cell>
          <cell r="G58">
            <v>1</v>
          </cell>
          <cell r="H58">
            <v>1</v>
          </cell>
          <cell r="I58">
            <v>1</v>
          </cell>
          <cell r="J58">
            <v>3</v>
          </cell>
        </row>
        <row r="59">
          <cell r="A59">
            <v>3080</v>
          </cell>
          <cell r="C59">
            <v>1</v>
          </cell>
          <cell r="E59">
            <v>1</v>
          </cell>
          <cell r="G59">
            <v>1</v>
          </cell>
          <cell r="H59">
            <v>1</v>
          </cell>
          <cell r="J59">
            <v>4</v>
          </cell>
        </row>
        <row r="60">
          <cell r="A60">
            <v>3130</v>
          </cell>
          <cell r="C60">
            <v>1</v>
          </cell>
          <cell r="D60">
            <v>1</v>
          </cell>
          <cell r="E60">
            <v>1</v>
          </cell>
          <cell r="G60">
            <v>1</v>
          </cell>
          <cell r="H60">
            <v>1</v>
          </cell>
          <cell r="J60">
            <v>4</v>
          </cell>
        </row>
        <row r="61">
          <cell r="A61">
            <v>3180</v>
          </cell>
          <cell r="C61">
            <v>1</v>
          </cell>
          <cell r="E61">
            <v>1</v>
          </cell>
          <cell r="G61">
            <v>1</v>
          </cell>
          <cell r="I61">
            <v>1</v>
          </cell>
          <cell r="J61">
            <v>4</v>
          </cell>
        </row>
        <row r="62">
          <cell r="A62">
            <v>3230</v>
          </cell>
          <cell r="C62">
            <v>1</v>
          </cell>
          <cell r="D62">
            <v>1</v>
          </cell>
          <cell r="E62">
            <v>1</v>
          </cell>
          <cell r="G62">
            <v>1</v>
          </cell>
          <cell r="I62">
            <v>1</v>
          </cell>
          <cell r="J62">
            <v>4</v>
          </cell>
        </row>
        <row r="63">
          <cell r="A63">
            <v>3280</v>
          </cell>
          <cell r="C63">
            <v>1</v>
          </cell>
          <cell r="E63">
            <v>1</v>
          </cell>
          <cell r="G63">
            <v>1</v>
          </cell>
          <cell r="J63">
            <v>5</v>
          </cell>
        </row>
        <row r="64">
          <cell r="A64">
            <v>3330</v>
          </cell>
          <cell r="C64">
            <v>1</v>
          </cell>
          <cell r="D64">
            <v>1</v>
          </cell>
          <cell r="E64">
            <v>1</v>
          </cell>
          <cell r="G64">
            <v>1</v>
          </cell>
          <cell r="J64">
            <v>5</v>
          </cell>
        </row>
        <row r="65">
          <cell r="A65">
            <v>3380</v>
          </cell>
          <cell r="C65">
            <v>1</v>
          </cell>
          <cell r="E65">
            <v>1</v>
          </cell>
          <cell r="G65">
            <v>1</v>
          </cell>
          <cell r="H65">
            <v>2</v>
          </cell>
          <cell r="J65">
            <v>4</v>
          </cell>
        </row>
        <row r="66">
          <cell r="A66">
            <v>3430</v>
          </cell>
          <cell r="C66">
            <v>1</v>
          </cell>
          <cell r="D66">
            <v>1</v>
          </cell>
          <cell r="E66">
            <v>1</v>
          </cell>
          <cell r="G66">
            <v>1</v>
          </cell>
          <cell r="H66">
            <v>2</v>
          </cell>
          <cell r="J66">
            <v>4</v>
          </cell>
        </row>
        <row r="67">
          <cell r="A67">
            <v>3480</v>
          </cell>
          <cell r="C67">
            <v>1</v>
          </cell>
          <cell r="E67">
            <v>1</v>
          </cell>
          <cell r="G67">
            <v>1</v>
          </cell>
          <cell r="H67">
            <v>1</v>
          </cell>
          <cell r="I67">
            <v>1</v>
          </cell>
          <cell r="J67">
            <v>4</v>
          </cell>
        </row>
        <row r="68">
          <cell r="A68">
            <v>3530</v>
          </cell>
          <cell r="C68">
            <v>1</v>
          </cell>
          <cell r="D68">
            <v>1</v>
          </cell>
          <cell r="E68">
            <v>1</v>
          </cell>
          <cell r="G68">
            <v>1</v>
          </cell>
          <cell r="H68">
            <v>1</v>
          </cell>
          <cell r="I68">
            <v>1</v>
          </cell>
          <cell r="J68">
            <v>4</v>
          </cell>
        </row>
        <row r="69">
          <cell r="A69">
            <v>3580</v>
          </cell>
          <cell r="C69">
            <v>1</v>
          </cell>
          <cell r="E69">
            <v>1</v>
          </cell>
          <cell r="G69">
            <v>1</v>
          </cell>
          <cell r="H69">
            <v>1</v>
          </cell>
          <cell r="J69">
            <v>5</v>
          </cell>
        </row>
        <row r="70">
          <cell r="A70">
            <v>3630</v>
          </cell>
          <cell r="C70">
            <v>1</v>
          </cell>
          <cell r="D70">
            <v>1</v>
          </cell>
          <cell r="E70">
            <v>1</v>
          </cell>
          <cell r="G70">
            <v>1</v>
          </cell>
          <cell r="H70">
            <v>1</v>
          </cell>
          <cell r="J70">
            <v>5</v>
          </cell>
        </row>
        <row r="71">
          <cell r="A71">
            <v>3680</v>
          </cell>
          <cell r="C71">
            <v>1</v>
          </cell>
          <cell r="E71">
            <v>1</v>
          </cell>
          <cell r="G71">
            <v>1</v>
          </cell>
          <cell r="I71">
            <v>1</v>
          </cell>
          <cell r="J71">
            <v>5</v>
          </cell>
        </row>
        <row r="72">
          <cell r="A72">
            <v>3730</v>
          </cell>
          <cell r="C72">
            <v>1</v>
          </cell>
          <cell r="D72">
            <v>1</v>
          </cell>
          <cell r="E72">
            <v>1</v>
          </cell>
          <cell r="G72">
            <v>1</v>
          </cell>
          <cell r="I72">
            <v>1</v>
          </cell>
          <cell r="J72">
            <v>5</v>
          </cell>
        </row>
        <row r="73">
          <cell r="A73">
            <v>3780</v>
          </cell>
          <cell r="C73">
            <v>1</v>
          </cell>
          <cell r="E73">
            <v>1</v>
          </cell>
          <cell r="G73">
            <v>1</v>
          </cell>
          <cell r="J73">
            <v>6</v>
          </cell>
        </row>
        <row r="74">
          <cell r="A74">
            <v>3830</v>
          </cell>
          <cell r="C74">
            <v>1</v>
          </cell>
          <cell r="D74">
            <v>1</v>
          </cell>
          <cell r="E74">
            <v>1</v>
          </cell>
          <cell r="G74">
            <v>1</v>
          </cell>
          <cell r="J74">
            <v>6</v>
          </cell>
        </row>
        <row r="75">
          <cell r="A75">
            <v>3880</v>
          </cell>
          <cell r="C75">
            <v>1</v>
          </cell>
          <cell r="E75">
            <v>1</v>
          </cell>
          <cell r="G75">
            <v>1</v>
          </cell>
          <cell r="H75">
            <v>2</v>
          </cell>
          <cell r="J75">
            <v>5</v>
          </cell>
        </row>
        <row r="76">
          <cell r="A76">
            <v>3930</v>
          </cell>
          <cell r="C76">
            <v>1</v>
          </cell>
          <cell r="D76">
            <v>1</v>
          </cell>
          <cell r="E76">
            <v>1</v>
          </cell>
          <cell r="G76">
            <v>1</v>
          </cell>
          <cell r="H76">
            <v>2</v>
          </cell>
          <cell r="J76">
            <v>5</v>
          </cell>
        </row>
        <row r="77">
          <cell r="A77">
            <v>3980</v>
          </cell>
          <cell r="C77">
            <v>1</v>
          </cell>
          <cell r="E77">
            <v>1</v>
          </cell>
          <cell r="G77">
            <v>1</v>
          </cell>
          <cell r="H77">
            <v>1</v>
          </cell>
          <cell r="I77">
            <v>1</v>
          </cell>
          <cell r="J77">
            <v>5</v>
          </cell>
        </row>
        <row r="78">
          <cell r="A78">
            <v>4030</v>
          </cell>
          <cell r="C78">
            <v>1</v>
          </cell>
          <cell r="D78">
            <v>1</v>
          </cell>
          <cell r="E78">
            <v>1</v>
          </cell>
          <cell r="G78">
            <v>1</v>
          </cell>
          <cell r="H78">
            <v>1</v>
          </cell>
          <cell r="I78">
            <v>1</v>
          </cell>
          <cell r="J78">
            <v>5</v>
          </cell>
        </row>
        <row r="79">
          <cell r="A79">
            <v>4080</v>
          </cell>
          <cell r="C79">
            <v>1</v>
          </cell>
          <cell r="E79">
            <v>1</v>
          </cell>
          <cell r="G79">
            <v>1</v>
          </cell>
          <cell r="H79">
            <v>1</v>
          </cell>
          <cell r="J79">
            <v>6</v>
          </cell>
        </row>
        <row r="80">
          <cell r="A80">
            <v>4130</v>
          </cell>
          <cell r="C80">
            <v>1</v>
          </cell>
          <cell r="D80">
            <v>1</v>
          </cell>
          <cell r="E80">
            <v>1</v>
          </cell>
          <cell r="G80">
            <v>1</v>
          </cell>
          <cell r="H80">
            <v>1</v>
          </cell>
          <cell r="J80">
            <v>6</v>
          </cell>
        </row>
        <row r="81">
          <cell r="A81">
            <v>4180</v>
          </cell>
          <cell r="C81">
            <v>1</v>
          </cell>
          <cell r="E81">
            <v>1</v>
          </cell>
          <cell r="G81">
            <v>1</v>
          </cell>
          <cell r="I81">
            <v>1</v>
          </cell>
          <cell r="J81">
            <v>6</v>
          </cell>
        </row>
        <row r="82">
          <cell r="A82">
            <v>4230</v>
          </cell>
          <cell r="C82">
            <v>1</v>
          </cell>
          <cell r="D82">
            <v>1</v>
          </cell>
          <cell r="E82">
            <v>1</v>
          </cell>
          <cell r="G82">
            <v>1</v>
          </cell>
          <cell r="I82">
            <v>1</v>
          </cell>
          <cell r="J82">
            <v>6</v>
          </cell>
        </row>
        <row r="83">
          <cell r="A83">
            <v>4280</v>
          </cell>
          <cell r="C83">
            <v>1</v>
          </cell>
          <cell r="E83">
            <v>1</v>
          </cell>
          <cell r="G83">
            <v>1</v>
          </cell>
          <cell r="J83">
            <v>7</v>
          </cell>
        </row>
        <row r="84">
          <cell r="A84">
            <v>4330</v>
          </cell>
          <cell r="C84">
            <v>1</v>
          </cell>
          <cell r="D84">
            <v>1</v>
          </cell>
          <cell r="E84">
            <v>1</v>
          </cell>
          <cell r="G84">
            <v>1</v>
          </cell>
          <cell r="J84">
            <v>7</v>
          </cell>
        </row>
        <row r="85">
          <cell r="A85">
            <v>4380</v>
          </cell>
          <cell r="C85">
            <v>1</v>
          </cell>
          <cell r="E85">
            <v>1</v>
          </cell>
          <cell r="G85">
            <v>1</v>
          </cell>
          <cell r="H85">
            <v>2</v>
          </cell>
          <cell r="J85">
            <v>6</v>
          </cell>
        </row>
        <row r="86">
          <cell r="A86">
            <v>4430</v>
          </cell>
          <cell r="C86">
            <v>1</v>
          </cell>
          <cell r="D86">
            <v>1</v>
          </cell>
          <cell r="E86">
            <v>1</v>
          </cell>
          <cell r="G86">
            <v>1</v>
          </cell>
          <cell r="H86">
            <v>2</v>
          </cell>
          <cell r="J86">
            <v>6</v>
          </cell>
        </row>
        <row r="87">
          <cell r="A87">
            <v>4480</v>
          </cell>
          <cell r="C87">
            <v>1</v>
          </cell>
          <cell r="E87">
            <v>1</v>
          </cell>
          <cell r="G87">
            <v>1</v>
          </cell>
          <cell r="H87">
            <v>1</v>
          </cell>
          <cell r="I87">
            <v>1</v>
          </cell>
          <cell r="J87">
            <v>6</v>
          </cell>
        </row>
        <row r="88">
          <cell r="A88">
            <v>4530</v>
          </cell>
          <cell r="C88">
            <v>1</v>
          </cell>
          <cell r="D88">
            <v>1</v>
          </cell>
          <cell r="E88">
            <v>1</v>
          </cell>
          <cell r="G88">
            <v>1</v>
          </cell>
          <cell r="H88">
            <v>1</v>
          </cell>
          <cell r="I88">
            <v>1</v>
          </cell>
          <cell r="J88">
            <v>6</v>
          </cell>
        </row>
        <row r="89">
          <cell r="A89">
            <v>4580</v>
          </cell>
          <cell r="C89">
            <v>1</v>
          </cell>
          <cell r="E89">
            <v>1</v>
          </cell>
          <cell r="G89">
            <v>1</v>
          </cell>
          <cell r="H89">
            <v>1</v>
          </cell>
          <cell r="J89">
            <v>7</v>
          </cell>
        </row>
        <row r="90">
          <cell r="A90">
            <v>4630</v>
          </cell>
          <cell r="C90">
            <v>1</v>
          </cell>
          <cell r="D90">
            <v>1</v>
          </cell>
          <cell r="E90">
            <v>1</v>
          </cell>
          <cell r="G90">
            <v>1</v>
          </cell>
          <cell r="H90">
            <v>1</v>
          </cell>
          <cell r="J90">
            <v>7</v>
          </cell>
        </row>
        <row r="91">
          <cell r="A91">
            <v>4680</v>
          </cell>
          <cell r="C91">
            <v>1</v>
          </cell>
          <cell r="E91">
            <v>1</v>
          </cell>
          <cell r="G91">
            <v>1</v>
          </cell>
          <cell r="I91">
            <v>1</v>
          </cell>
          <cell r="J91">
            <v>7</v>
          </cell>
        </row>
        <row r="92">
          <cell r="A92">
            <v>4730</v>
          </cell>
          <cell r="C92">
            <v>1</v>
          </cell>
          <cell r="D92">
            <v>1</v>
          </cell>
          <cell r="E92">
            <v>1</v>
          </cell>
          <cell r="G92">
            <v>1</v>
          </cell>
          <cell r="I92">
            <v>1</v>
          </cell>
          <cell r="J92">
            <v>7</v>
          </cell>
        </row>
        <row r="93">
          <cell r="A93">
            <v>4780</v>
          </cell>
          <cell r="C93">
            <v>1</v>
          </cell>
          <cell r="E93">
            <v>1</v>
          </cell>
          <cell r="G93">
            <v>1</v>
          </cell>
          <cell r="J93">
            <v>8</v>
          </cell>
        </row>
        <row r="94">
          <cell r="A94">
            <v>4830</v>
          </cell>
          <cell r="C94">
            <v>1</v>
          </cell>
          <cell r="D94">
            <v>1</v>
          </cell>
          <cell r="E94">
            <v>1</v>
          </cell>
          <cell r="G94">
            <v>1</v>
          </cell>
          <cell r="J94">
            <v>8</v>
          </cell>
        </row>
        <row r="95">
          <cell r="A95">
            <v>4880</v>
          </cell>
          <cell r="C95">
            <v>1</v>
          </cell>
          <cell r="E95">
            <v>1</v>
          </cell>
          <cell r="G95">
            <v>1</v>
          </cell>
          <cell r="H95">
            <v>2</v>
          </cell>
          <cell r="J95">
            <v>7</v>
          </cell>
        </row>
        <row r="96">
          <cell r="A96">
            <v>4930</v>
          </cell>
          <cell r="C96">
            <v>1</v>
          </cell>
          <cell r="D96">
            <v>1</v>
          </cell>
          <cell r="E96">
            <v>1</v>
          </cell>
          <cell r="G96">
            <v>1</v>
          </cell>
          <cell r="H96">
            <v>2</v>
          </cell>
          <cell r="J96">
            <v>7</v>
          </cell>
        </row>
        <row r="97">
          <cell r="A97">
            <v>4980</v>
          </cell>
          <cell r="C97">
            <v>1</v>
          </cell>
          <cell r="E97">
            <v>1</v>
          </cell>
          <cell r="G97">
            <v>1</v>
          </cell>
          <cell r="H97">
            <v>1</v>
          </cell>
          <cell r="I97">
            <v>1</v>
          </cell>
          <cell r="J97">
            <v>7</v>
          </cell>
        </row>
        <row r="98">
          <cell r="A98">
            <v>5030</v>
          </cell>
          <cell r="C98">
            <v>1</v>
          </cell>
          <cell r="D98">
            <v>1</v>
          </cell>
          <cell r="E98">
            <v>1</v>
          </cell>
          <cell r="G98">
            <v>1</v>
          </cell>
          <cell r="H98">
            <v>1</v>
          </cell>
          <cell r="I98">
            <v>1</v>
          </cell>
          <cell r="J98">
            <v>7</v>
          </cell>
        </row>
      </sheetData>
      <sheetData sheetId="5" refreshError="1">
        <row r="5">
          <cell r="A5">
            <v>0</v>
          </cell>
          <cell r="D5">
            <v>0</v>
          </cell>
          <cell r="E5">
            <v>0</v>
          </cell>
          <cell r="F5">
            <v>0</v>
          </cell>
          <cell r="G5">
            <v>0</v>
          </cell>
          <cell r="H5">
            <v>0</v>
          </cell>
        </row>
        <row r="6">
          <cell r="A6">
            <v>400</v>
          </cell>
          <cell r="D6">
            <v>0</v>
          </cell>
          <cell r="E6">
            <v>0</v>
          </cell>
          <cell r="F6">
            <v>0</v>
          </cell>
          <cell r="G6">
            <v>0</v>
          </cell>
          <cell r="H6">
            <v>0</v>
          </cell>
        </row>
        <row r="7">
          <cell r="A7">
            <v>450</v>
          </cell>
          <cell r="D7">
            <v>0</v>
          </cell>
          <cell r="E7">
            <v>0</v>
          </cell>
          <cell r="F7">
            <v>0</v>
          </cell>
          <cell r="G7">
            <v>0</v>
          </cell>
          <cell r="H7">
            <v>0</v>
          </cell>
        </row>
        <row r="8">
          <cell r="A8">
            <v>500</v>
          </cell>
          <cell r="D8">
            <v>1</v>
          </cell>
          <cell r="E8">
            <v>0</v>
          </cell>
          <cell r="F8">
            <v>0</v>
          </cell>
          <cell r="G8">
            <v>0</v>
          </cell>
          <cell r="H8">
            <v>0</v>
          </cell>
        </row>
        <row r="9">
          <cell r="A9">
            <v>550</v>
          </cell>
          <cell r="D9">
            <v>0</v>
          </cell>
          <cell r="E9">
            <v>1</v>
          </cell>
          <cell r="F9">
            <v>0</v>
          </cell>
          <cell r="G9">
            <v>0</v>
          </cell>
          <cell r="H9">
            <v>0</v>
          </cell>
        </row>
        <row r="10">
          <cell r="A10">
            <v>600</v>
          </cell>
          <cell r="D10">
            <v>2</v>
          </cell>
          <cell r="E10">
            <v>0</v>
          </cell>
          <cell r="F10">
            <v>0</v>
          </cell>
          <cell r="G10">
            <v>0</v>
          </cell>
          <cell r="H10">
            <v>0</v>
          </cell>
        </row>
        <row r="11">
          <cell r="A11">
            <v>650</v>
          </cell>
          <cell r="D11">
            <v>1</v>
          </cell>
          <cell r="E11">
            <v>1</v>
          </cell>
          <cell r="F11">
            <v>0</v>
          </cell>
          <cell r="G11">
            <v>0</v>
          </cell>
          <cell r="H11">
            <v>0</v>
          </cell>
        </row>
        <row r="12">
          <cell r="A12">
            <v>700</v>
          </cell>
          <cell r="D12">
            <v>0</v>
          </cell>
          <cell r="E12">
            <v>0</v>
          </cell>
          <cell r="F12">
            <v>1</v>
          </cell>
          <cell r="G12">
            <v>0</v>
          </cell>
          <cell r="H12">
            <v>0</v>
          </cell>
        </row>
        <row r="13">
          <cell r="A13">
            <v>750</v>
          </cell>
          <cell r="D13">
            <v>2</v>
          </cell>
          <cell r="E13">
            <v>1</v>
          </cell>
          <cell r="F13">
            <v>0</v>
          </cell>
          <cell r="G13">
            <v>0</v>
          </cell>
          <cell r="H13">
            <v>0</v>
          </cell>
        </row>
        <row r="14">
          <cell r="A14">
            <v>800</v>
          </cell>
          <cell r="D14">
            <v>0</v>
          </cell>
          <cell r="E14">
            <v>0</v>
          </cell>
          <cell r="F14">
            <v>0</v>
          </cell>
          <cell r="G14">
            <v>1</v>
          </cell>
          <cell r="H14">
            <v>0</v>
          </cell>
        </row>
        <row r="15">
          <cell r="A15">
            <v>850</v>
          </cell>
          <cell r="D15">
            <v>0</v>
          </cell>
          <cell r="E15">
            <v>1</v>
          </cell>
          <cell r="F15">
            <v>1</v>
          </cell>
          <cell r="G15">
            <v>0</v>
          </cell>
          <cell r="H15">
            <v>0</v>
          </cell>
        </row>
        <row r="16">
          <cell r="A16">
            <v>900</v>
          </cell>
          <cell r="D16">
            <v>0</v>
          </cell>
          <cell r="E16">
            <v>0</v>
          </cell>
          <cell r="F16">
            <v>0</v>
          </cell>
          <cell r="G16">
            <v>0</v>
          </cell>
          <cell r="H16">
            <v>1</v>
          </cell>
        </row>
        <row r="17">
          <cell r="A17">
            <v>950</v>
          </cell>
          <cell r="D17">
            <v>0</v>
          </cell>
          <cell r="E17">
            <v>1</v>
          </cell>
          <cell r="F17">
            <v>0</v>
          </cell>
          <cell r="G17">
            <v>1</v>
          </cell>
          <cell r="H17">
            <v>0</v>
          </cell>
        </row>
        <row r="18">
          <cell r="A18">
            <v>1000</v>
          </cell>
          <cell r="D18">
            <v>0</v>
          </cell>
          <cell r="E18">
            <v>0</v>
          </cell>
          <cell r="F18">
            <v>2</v>
          </cell>
          <cell r="G18">
            <v>0</v>
          </cell>
          <cell r="H18">
            <v>0</v>
          </cell>
        </row>
        <row r="19">
          <cell r="A19">
            <v>1050</v>
          </cell>
          <cell r="D19">
            <v>0</v>
          </cell>
          <cell r="E19">
            <v>1</v>
          </cell>
          <cell r="F19">
            <v>0</v>
          </cell>
          <cell r="G19">
            <v>0</v>
          </cell>
          <cell r="H19">
            <v>1</v>
          </cell>
        </row>
        <row r="20">
          <cell r="A20">
            <v>1100</v>
          </cell>
          <cell r="D20">
            <v>0</v>
          </cell>
          <cell r="E20">
            <v>0</v>
          </cell>
          <cell r="F20">
            <v>1</v>
          </cell>
          <cell r="G20">
            <v>1</v>
          </cell>
          <cell r="H20">
            <v>0</v>
          </cell>
        </row>
        <row r="21">
          <cell r="A21">
            <v>1150</v>
          </cell>
          <cell r="D21">
            <v>0</v>
          </cell>
          <cell r="E21">
            <v>1</v>
          </cell>
          <cell r="F21">
            <v>2</v>
          </cell>
          <cell r="G21">
            <v>0</v>
          </cell>
          <cell r="H21">
            <v>0</v>
          </cell>
        </row>
        <row r="22">
          <cell r="A22">
            <v>1200</v>
          </cell>
          <cell r="D22">
            <v>0</v>
          </cell>
          <cell r="E22">
            <v>0</v>
          </cell>
          <cell r="F22">
            <v>0</v>
          </cell>
          <cell r="G22">
            <v>2</v>
          </cell>
          <cell r="H22">
            <v>0</v>
          </cell>
        </row>
        <row r="23">
          <cell r="A23">
            <v>1250</v>
          </cell>
          <cell r="D23">
            <v>0</v>
          </cell>
          <cell r="E23">
            <v>1</v>
          </cell>
          <cell r="F23">
            <v>1</v>
          </cell>
          <cell r="G23">
            <v>1</v>
          </cell>
          <cell r="H23">
            <v>0</v>
          </cell>
        </row>
        <row r="24">
          <cell r="A24">
            <v>1300</v>
          </cell>
          <cell r="D24">
            <v>0</v>
          </cell>
          <cell r="E24">
            <v>0</v>
          </cell>
          <cell r="F24">
            <v>0</v>
          </cell>
          <cell r="G24">
            <v>1</v>
          </cell>
          <cell r="H24">
            <v>1</v>
          </cell>
        </row>
        <row r="25">
          <cell r="A25">
            <v>1350</v>
          </cell>
          <cell r="D25">
            <v>0</v>
          </cell>
          <cell r="E25">
            <v>1</v>
          </cell>
          <cell r="F25">
            <v>1</v>
          </cell>
          <cell r="G25">
            <v>0</v>
          </cell>
          <cell r="H25">
            <v>1</v>
          </cell>
        </row>
        <row r="26">
          <cell r="A26">
            <v>1400</v>
          </cell>
          <cell r="D26">
            <v>0</v>
          </cell>
          <cell r="E26">
            <v>0</v>
          </cell>
          <cell r="F26">
            <v>0</v>
          </cell>
          <cell r="G26">
            <v>0</v>
          </cell>
          <cell r="H26">
            <v>2</v>
          </cell>
        </row>
        <row r="27">
          <cell r="A27">
            <v>1450</v>
          </cell>
          <cell r="D27">
            <v>0</v>
          </cell>
          <cell r="E27">
            <v>1</v>
          </cell>
          <cell r="F27">
            <v>0</v>
          </cell>
          <cell r="G27">
            <v>1</v>
          </cell>
          <cell r="H27">
            <v>1</v>
          </cell>
        </row>
        <row r="28">
          <cell r="A28">
            <v>1500</v>
          </cell>
          <cell r="D28">
            <v>0</v>
          </cell>
          <cell r="E28">
            <v>0</v>
          </cell>
          <cell r="F28">
            <v>2</v>
          </cell>
          <cell r="G28">
            <v>0</v>
          </cell>
          <cell r="H28">
            <v>1</v>
          </cell>
        </row>
        <row r="29">
          <cell r="A29">
            <v>1550</v>
          </cell>
          <cell r="D29">
            <v>0</v>
          </cell>
          <cell r="E29">
            <v>1</v>
          </cell>
          <cell r="F29">
            <v>0</v>
          </cell>
          <cell r="G29">
            <v>0</v>
          </cell>
          <cell r="H29">
            <v>2</v>
          </cell>
        </row>
        <row r="30">
          <cell r="A30">
            <v>1600</v>
          </cell>
          <cell r="D30">
            <v>0</v>
          </cell>
          <cell r="E30">
            <v>0</v>
          </cell>
          <cell r="F30">
            <v>1</v>
          </cell>
          <cell r="G30">
            <v>1</v>
          </cell>
          <cell r="H30">
            <v>1</v>
          </cell>
        </row>
        <row r="31">
          <cell r="A31">
            <v>1650</v>
          </cell>
          <cell r="D31">
            <v>0</v>
          </cell>
          <cell r="E31">
            <v>1</v>
          </cell>
          <cell r="F31">
            <v>2</v>
          </cell>
          <cell r="G31">
            <v>0</v>
          </cell>
          <cell r="H31">
            <v>1</v>
          </cell>
        </row>
        <row r="32">
          <cell r="A32">
            <v>1700</v>
          </cell>
          <cell r="D32">
            <v>0</v>
          </cell>
          <cell r="E32">
            <v>0</v>
          </cell>
          <cell r="F32">
            <v>1</v>
          </cell>
          <cell r="G32">
            <v>0</v>
          </cell>
          <cell r="H32">
            <v>2</v>
          </cell>
        </row>
        <row r="33">
          <cell r="A33">
            <v>1750</v>
          </cell>
          <cell r="D33">
            <v>0</v>
          </cell>
          <cell r="E33">
            <v>1</v>
          </cell>
          <cell r="F33">
            <v>1</v>
          </cell>
          <cell r="G33">
            <v>1</v>
          </cell>
          <cell r="H33">
            <v>1</v>
          </cell>
        </row>
        <row r="34">
          <cell r="A34">
            <v>1800</v>
          </cell>
          <cell r="D34">
            <v>0</v>
          </cell>
          <cell r="E34">
            <v>0</v>
          </cell>
          <cell r="F34">
            <v>0</v>
          </cell>
          <cell r="G34">
            <v>1</v>
          </cell>
          <cell r="H34">
            <v>2</v>
          </cell>
        </row>
        <row r="35">
          <cell r="A35">
            <v>1850</v>
          </cell>
          <cell r="D35">
            <v>0</v>
          </cell>
          <cell r="E35">
            <v>1</v>
          </cell>
          <cell r="F35">
            <v>1</v>
          </cell>
          <cell r="G35">
            <v>0</v>
          </cell>
          <cell r="H35">
            <v>2</v>
          </cell>
        </row>
        <row r="36">
          <cell r="A36">
            <v>1900</v>
          </cell>
          <cell r="D36">
            <v>0</v>
          </cell>
          <cell r="E36">
            <v>0</v>
          </cell>
          <cell r="F36">
            <v>0</v>
          </cell>
          <cell r="G36">
            <v>0</v>
          </cell>
          <cell r="H36">
            <v>3</v>
          </cell>
        </row>
        <row r="37">
          <cell r="A37">
            <v>1950</v>
          </cell>
          <cell r="D37">
            <v>0</v>
          </cell>
          <cell r="E37">
            <v>1</v>
          </cell>
          <cell r="F37">
            <v>0</v>
          </cell>
          <cell r="G37">
            <v>1</v>
          </cell>
          <cell r="H37">
            <v>2</v>
          </cell>
        </row>
        <row r="38">
          <cell r="A38">
            <v>2000</v>
          </cell>
          <cell r="D38">
            <v>0</v>
          </cell>
          <cell r="E38">
            <v>0</v>
          </cell>
          <cell r="F38">
            <v>2</v>
          </cell>
          <cell r="G38">
            <v>0</v>
          </cell>
          <cell r="H38">
            <v>2</v>
          </cell>
        </row>
        <row r="39">
          <cell r="A39">
            <v>2050</v>
          </cell>
          <cell r="D39">
            <v>0</v>
          </cell>
          <cell r="E39">
            <v>1</v>
          </cell>
          <cell r="F39">
            <v>0</v>
          </cell>
          <cell r="G39">
            <v>0</v>
          </cell>
          <cell r="H39">
            <v>3</v>
          </cell>
        </row>
        <row r="40">
          <cell r="A40">
            <v>2100</v>
          </cell>
          <cell r="D40">
            <v>0</v>
          </cell>
          <cell r="E40">
            <v>0</v>
          </cell>
          <cell r="F40">
            <v>1</v>
          </cell>
          <cell r="G40">
            <v>1</v>
          </cell>
          <cell r="H40">
            <v>2</v>
          </cell>
        </row>
        <row r="41">
          <cell r="A41">
            <v>2150</v>
          </cell>
          <cell r="D41">
            <v>0</v>
          </cell>
          <cell r="E41">
            <v>1</v>
          </cell>
          <cell r="F41">
            <v>2</v>
          </cell>
          <cell r="G41">
            <v>0</v>
          </cell>
          <cell r="H41">
            <v>2</v>
          </cell>
        </row>
        <row r="42">
          <cell r="A42">
            <v>2200</v>
          </cell>
          <cell r="D42">
            <v>0</v>
          </cell>
          <cell r="E42">
            <v>0</v>
          </cell>
          <cell r="F42">
            <v>1</v>
          </cell>
          <cell r="G42">
            <v>0</v>
          </cell>
          <cell r="H42">
            <v>3</v>
          </cell>
        </row>
        <row r="43">
          <cell r="A43">
            <v>2250</v>
          </cell>
          <cell r="D43">
            <v>0</v>
          </cell>
          <cell r="E43">
            <v>1</v>
          </cell>
          <cell r="F43">
            <v>1</v>
          </cell>
          <cell r="G43">
            <v>1</v>
          </cell>
          <cell r="H43">
            <v>2</v>
          </cell>
        </row>
        <row r="44">
          <cell r="A44">
            <v>2300</v>
          </cell>
          <cell r="D44">
            <v>0</v>
          </cell>
          <cell r="E44">
            <v>0</v>
          </cell>
          <cell r="F44">
            <v>0</v>
          </cell>
          <cell r="G44">
            <v>1</v>
          </cell>
          <cell r="H44">
            <v>3</v>
          </cell>
        </row>
        <row r="45">
          <cell r="A45">
            <v>2350</v>
          </cell>
          <cell r="D45">
            <v>0</v>
          </cell>
          <cell r="E45">
            <v>1</v>
          </cell>
          <cell r="F45">
            <v>1</v>
          </cell>
          <cell r="G45">
            <v>0</v>
          </cell>
          <cell r="H45">
            <v>3</v>
          </cell>
        </row>
        <row r="46">
          <cell r="A46">
            <v>2400</v>
          </cell>
          <cell r="D46">
            <v>0</v>
          </cell>
          <cell r="E46">
            <v>0</v>
          </cell>
          <cell r="F46">
            <v>0</v>
          </cell>
          <cell r="G46">
            <v>0</v>
          </cell>
          <cell r="H46">
            <v>4</v>
          </cell>
        </row>
        <row r="47">
          <cell r="A47">
            <v>2450</v>
          </cell>
          <cell r="D47">
            <v>0</v>
          </cell>
          <cell r="E47">
            <v>1</v>
          </cell>
          <cell r="F47">
            <v>0</v>
          </cell>
          <cell r="G47">
            <v>1</v>
          </cell>
          <cell r="H47">
            <v>3</v>
          </cell>
        </row>
        <row r="48">
          <cell r="A48">
            <v>2500</v>
          </cell>
          <cell r="D48">
            <v>0</v>
          </cell>
          <cell r="E48">
            <v>0</v>
          </cell>
          <cell r="F48">
            <v>2</v>
          </cell>
          <cell r="G48">
            <v>0</v>
          </cell>
          <cell r="H48">
            <v>3</v>
          </cell>
        </row>
        <row r="49">
          <cell r="A49">
            <v>2550</v>
          </cell>
          <cell r="D49">
            <v>0</v>
          </cell>
          <cell r="E49">
            <v>1</v>
          </cell>
          <cell r="F49">
            <v>0</v>
          </cell>
          <cell r="G49">
            <v>0</v>
          </cell>
          <cell r="H49">
            <v>4</v>
          </cell>
        </row>
        <row r="50">
          <cell r="A50">
            <v>2600</v>
          </cell>
          <cell r="D50">
            <v>0</v>
          </cell>
          <cell r="E50">
            <v>0</v>
          </cell>
          <cell r="F50">
            <v>1</v>
          </cell>
          <cell r="G50">
            <v>1</v>
          </cell>
          <cell r="H50">
            <v>3</v>
          </cell>
        </row>
        <row r="51">
          <cell r="A51">
            <v>2650</v>
          </cell>
          <cell r="D51">
            <v>0</v>
          </cell>
          <cell r="E51">
            <v>1</v>
          </cell>
          <cell r="F51">
            <v>2</v>
          </cell>
          <cell r="G51">
            <v>0</v>
          </cell>
          <cell r="H51">
            <v>3</v>
          </cell>
        </row>
        <row r="52">
          <cell r="A52">
            <v>2700</v>
          </cell>
          <cell r="D52">
            <v>0</v>
          </cell>
          <cell r="E52">
            <v>0</v>
          </cell>
          <cell r="F52">
            <v>1</v>
          </cell>
          <cell r="G52">
            <v>0</v>
          </cell>
          <cell r="H52">
            <v>4</v>
          </cell>
        </row>
        <row r="53">
          <cell r="A53">
            <v>2750</v>
          </cell>
          <cell r="D53">
            <v>0</v>
          </cell>
          <cell r="E53">
            <v>1</v>
          </cell>
          <cell r="F53">
            <v>1</v>
          </cell>
          <cell r="G53">
            <v>1</v>
          </cell>
          <cell r="H53">
            <v>3</v>
          </cell>
        </row>
        <row r="54">
          <cell r="A54">
            <v>2800</v>
          </cell>
          <cell r="D54">
            <v>0</v>
          </cell>
          <cell r="E54">
            <v>0</v>
          </cell>
          <cell r="F54">
            <v>0</v>
          </cell>
          <cell r="G54">
            <v>1</v>
          </cell>
          <cell r="H54">
            <v>4</v>
          </cell>
        </row>
        <row r="55">
          <cell r="A55">
            <v>2850</v>
          </cell>
          <cell r="D55">
            <v>0</v>
          </cell>
          <cell r="E55">
            <v>1</v>
          </cell>
          <cell r="F55">
            <v>1</v>
          </cell>
          <cell r="G55">
            <v>0</v>
          </cell>
          <cell r="H55">
            <v>4</v>
          </cell>
        </row>
        <row r="56">
          <cell r="A56">
            <v>2900</v>
          </cell>
          <cell r="D56">
            <v>0</v>
          </cell>
          <cell r="E56">
            <v>0</v>
          </cell>
          <cell r="F56">
            <v>0</v>
          </cell>
          <cell r="G56">
            <v>0</v>
          </cell>
          <cell r="H56">
            <v>5</v>
          </cell>
        </row>
        <row r="57">
          <cell r="A57">
            <v>2950</v>
          </cell>
          <cell r="D57">
            <v>0</v>
          </cell>
          <cell r="E57">
            <v>1</v>
          </cell>
          <cell r="F57">
            <v>0</v>
          </cell>
          <cell r="G57">
            <v>1</v>
          </cell>
          <cell r="H57">
            <v>4</v>
          </cell>
        </row>
        <row r="58">
          <cell r="A58">
            <v>3000</v>
          </cell>
          <cell r="D58">
            <v>0</v>
          </cell>
          <cell r="E58">
            <v>0</v>
          </cell>
          <cell r="F58">
            <v>2</v>
          </cell>
          <cell r="G58">
            <v>0</v>
          </cell>
          <cell r="H58">
            <v>4</v>
          </cell>
        </row>
        <row r="59">
          <cell r="A59">
            <v>3050</v>
          </cell>
          <cell r="D59">
            <v>0</v>
          </cell>
          <cell r="E59">
            <v>1</v>
          </cell>
          <cell r="F59">
            <v>0</v>
          </cell>
          <cell r="G59">
            <v>0</v>
          </cell>
          <cell r="H59">
            <v>5</v>
          </cell>
        </row>
        <row r="60">
          <cell r="A60">
            <v>3100</v>
          </cell>
          <cell r="D60">
            <v>0</v>
          </cell>
          <cell r="E60">
            <v>0</v>
          </cell>
          <cell r="F60">
            <v>1</v>
          </cell>
          <cell r="G60">
            <v>1</v>
          </cell>
          <cell r="H60">
            <v>4</v>
          </cell>
        </row>
        <row r="61">
          <cell r="A61">
            <v>3150</v>
          </cell>
          <cell r="D61">
            <v>0</v>
          </cell>
          <cell r="E61">
            <v>1</v>
          </cell>
          <cell r="F61">
            <v>2</v>
          </cell>
          <cell r="G61">
            <v>0</v>
          </cell>
          <cell r="H61">
            <v>4</v>
          </cell>
        </row>
        <row r="62">
          <cell r="A62">
            <v>3200</v>
          </cell>
          <cell r="D62">
            <v>0</v>
          </cell>
          <cell r="E62">
            <v>0</v>
          </cell>
          <cell r="F62">
            <v>1</v>
          </cell>
          <cell r="G62">
            <v>0</v>
          </cell>
          <cell r="H62">
            <v>5</v>
          </cell>
        </row>
        <row r="63">
          <cell r="A63">
            <v>3250</v>
          </cell>
          <cell r="D63">
            <v>0</v>
          </cell>
          <cell r="E63">
            <v>1</v>
          </cell>
          <cell r="F63">
            <v>1</v>
          </cell>
          <cell r="G63">
            <v>1</v>
          </cell>
          <cell r="H63">
            <v>4</v>
          </cell>
        </row>
        <row r="64">
          <cell r="A64">
            <v>3300</v>
          </cell>
          <cell r="D64">
            <v>0</v>
          </cell>
          <cell r="E64">
            <v>0</v>
          </cell>
          <cell r="F64">
            <v>0</v>
          </cell>
          <cell r="G64">
            <v>1</v>
          </cell>
          <cell r="H64">
            <v>5</v>
          </cell>
        </row>
        <row r="65">
          <cell r="A65">
            <v>3350</v>
          </cell>
          <cell r="D65">
            <v>0</v>
          </cell>
          <cell r="E65">
            <v>1</v>
          </cell>
          <cell r="F65">
            <v>1</v>
          </cell>
          <cell r="G65">
            <v>0</v>
          </cell>
          <cell r="H65">
            <v>5</v>
          </cell>
        </row>
        <row r="66">
          <cell r="A66">
            <v>3400</v>
          </cell>
          <cell r="D66">
            <v>0</v>
          </cell>
          <cell r="E66">
            <v>0</v>
          </cell>
          <cell r="F66">
            <v>0</v>
          </cell>
          <cell r="G66">
            <v>0</v>
          </cell>
          <cell r="H66">
            <v>6</v>
          </cell>
        </row>
        <row r="67">
          <cell r="A67">
            <v>3450</v>
          </cell>
          <cell r="D67">
            <v>0</v>
          </cell>
          <cell r="E67">
            <v>1</v>
          </cell>
          <cell r="F67">
            <v>0</v>
          </cell>
          <cell r="G67">
            <v>1</v>
          </cell>
          <cell r="H67">
            <v>5</v>
          </cell>
        </row>
        <row r="68">
          <cell r="A68">
            <v>3500</v>
          </cell>
          <cell r="D68">
            <v>0</v>
          </cell>
          <cell r="E68">
            <v>0</v>
          </cell>
          <cell r="F68">
            <v>2</v>
          </cell>
          <cell r="G68">
            <v>0</v>
          </cell>
          <cell r="H68">
            <v>5</v>
          </cell>
        </row>
        <row r="69">
          <cell r="A69">
            <v>3550</v>
          </cell>
          <cell r="D69">
            <v>0</v>
          </cell>
          <cell r="E69">
            <v>1</v>
          </cell>
          <cell r="F69">
            <v>0</v>
          </cell>
          <cell r="G69">
            <v>0</v>
          </cell>
          <cell r="H69">
            <v>6</v>
          </cell>
        </row>
        <row r="70">
          <cell r="A70">
            <v>3600</v>
          </cell>
          <cell r="D70">
            <v>0</v>
          </cell>
          <cell r="E70">
            <v>0</v>
          </cell>
          <cell r="F70">
            <v>1</v>
          </cell>
          <cell r="G70">
            <v>1</v>
          </cell>
          <cell r="H70">
            <v>5</v>
          </cell>
        </row>
        <row r="71">
          <cell r="A71">
            <v>3650</v>
          </cell>
          <cell r="D71">
            <v>0</v>
          </cell>
          <cell r="E71">
            <v>1</v>
          </cell>
          <cell r="F71">
            <v>2</v>
          </cell>
          <cell r="G71">
            <v>0</v>
          </cell>
          <cell r="H71">
            <v>5</v>
          </cell>
        </row>
        <row r="72">
          <cell r="A72">
            <v>3700</v>
          </cell>
          <cell r="D72">
            <v>0</v>
          </cell>
          <cell r="E72">
            <v>0</v>
          </cell>
          <cell r="F72">
            <v>1</v>
          </cell>
          <cell r="G72">
            <v>0</v>
          </cell>
          <cell r="H72">
            <v>6</v>
          </cell>
        </row>
        <row r="73">
          <cell r="A73">
            <v>3750</v>
          </cell>
          <cell r="D73">
            <v>0</v>
          </cell>
          <cell r="E73">
            <v>1</v>
          </cell>
          <cell r="F73">
            <v>1</v>
          </cell>
          <cell r="G73">
            <v>1</v>
          </cell>
          <cell r="H73">
            <v>5</v>
          </cell>
        </row>
        <row r="74">
          <cell r="A74">
            <v>3800</v>
          </cell>
          <cell r="D74">
            <v>0</v>
          </cell>
          <cell r="E74">
            <v>0</v>
          </cell>
          <cell r="F74">
            <v>0</v>
          </cell>
          <cell r="G74">
            <v>1</v>
          </cell>
          <cell r="H74">
            <v>6</v>
          </cell>
        </row>
        <row r="75">
          <cell r="A75">
            <v>3850</v>
          </cell>
          <cell r="D75">
            <v>0</v>
          </cell>
          <cell r="E75">
            <v>1</v>
          </cell>
          <cell r="F75">
            <v>1</v>
          </cell>
          <cell r="G75">
            <v>0</v>
          </cell>
          <cell r="H75">
            <v>6</v>
          </cell>
        </row>
        <row r="76">
          <cell r="A76">
            <v>3900</v>
          </cell>
          <cell r="D76">
            <v>0</v>
          </cell>
          <cell r="E76">
            <v>0</v>
          </cell>
          <cell r="F76">
            <v>0</v>
          </cell>
          <cell r="G76">
            <v>0</v>
          </cell>
          <cell r="H76">
            <v>7</v>
          </cell>
        </row>
        <row r="77">
          <cell r="A77">
            <v>3950</v>
          </cell>
          <cell r="D77">
            <v>0</v>
          </cell>
          <cell r="E77">
            <v>1</v>
          </cell>
          <cell r="F77">
            <v>0</v>
          </cell>
          <cell r="G77">
            <v>1</v>
          </cell>
          <cell r="H77">
            <v>6</v>
          </cell>
        </row>
        <row r="78">
          <cell r="A78">
            <v>4000</v>
          </cell>
          <cell r="D78">
            <v>0</v>
          </cell>
          <cell r="E78">
            <v>0</v>
          </cell>
          <cell r="F78">
            <v>2</v>
          </cell>
          <cell r="G78">
            <v>0</v>
          </cell>
          <cell r="H78">
            <v>6</v>
          </cell>
        </row>
        <row r="79">
          <cell r="A79">
            <v>4050</v>
          </cell>
          <cell r="D79">
            <v>0</v>
          </cell>
          <cell r="E79">
            <v>1</v>
          </cell>
          <cell r="F79">
            <v>0</v>
          </cell>
          <cell r="G79">
            <v>0</v>
          </cell>
          <cell r="H79">
            <v>7</v>
          </cell>
        </row>
        <row r="80">
          <cell r="A80">
            <v>4100</v>
          </cell>
          <cell r="D80">
            <v>0</v>
          </cell>
          <cell r="E80">
            <v>0</v>
          </cell>
          <cell r="F80">
            <v>1</v>
          </cell>
          <cell r="G80">
            <v>1</v>
          </cell>
          <cell r="H80">
            <v>6</v>
          </cell>
        </row>
        <row r="81">
          <cell r="A81">
            <v>4150</v>
          </cell>
          <cell r="D81">
            <v>0</v>
          </cell>
          <cell r="E81">
            <v>1</v>
          </cell>
          <cell r="F81">
            <v>2</v>
          </cell>
          <cell r="G81">
            <v>0</v>
          </cell>
          <cell r="H81">
            <v>6</v>
          </cell>
        </row>
        <row r="82">
          <cell r="A82">
            <v>4200</v>
          </cell>
          <cell r="D82">
            <v>0</v>
          </cell>
          <cell r="E82">
            <v>0</v>
          </cell>
          <cell r="F82">
            <v>1</v>
          </cell>
          <cell r="G82">
            <v>0</v>
          </cell>
          <cell r="H82">
            <v>7</v>
          </cell>
        </row>
        <row r="83">
          <cell r="A83">
            <v>4250</v>
          </cell>
          <cell r="D83">
            <v>0</v>
          </cell>
          <cell r="E83">
            <v>1</v>
          </cell>
          <cell r="F83">
            <v>1</v>
          </cell>
          <cell r="G83">
            <v>1</v>
          </cell>
          <cell r="H83">
            <v>6</v>
          </cell>
        </row>
        <row r="84">
          <cell r="A84">
            <v>4300</v>
          </cell>
          <cell r="D84">
            <v>0</v>
          </cell>
          <cell r="E84">
            <v>0</v>
          </cell>
          <cell r="F84">
            <v>0</v>
          </cell>
          <cell r="G84">
            <v>1</v>
          </cell>
          <cell r="H84">
            <v>7</v>
          </cell>
        </row>
        <row r="85">
          <cell r="A85">
            <v>4350</v>
          </cell>
          <cell r="D85">
            <v>0</v>
          </cell>
          <cell r="E85">
            <v>1</v>
          </cell>
          <cell r="F85">
            <v>1</v>
          </cell>
          <cell r="G85">
            <v>0</v>
          </cell>
          <cell r="H85">
            <v>7</v>
          </cell>
        </row>
        <row r="86">
          <cell r="A86">
            <v>4400</v>
          </cell>
          <cell r="D86">
            <v>0</v>
          </cell>
          <cell r="E86">
            <v>0</v>
          </cell>
          <cell r="F86">
            <v>0</v>
          </cell>
          <cell r="G86">
            <v>0</v>
          </cell>
          <cell r="H86">
            <v>8</v>
          </cell>
        </row>
        <row r="87">
          <cell r="A87">
            <v>4450</v>
          </cell>
          <cell r="D87">
            <v>0</v>
          </cell>
          <cell r="E87">
            <v>1</v>
          </cell>
          <cell r="F87">
            <v>0</v>
          </cell>
          <cell r="G87">
            <v>1</v>
          </cell>
          <cell r="H87">
            <v>7</v>
          </cell>
        </row>
        <row r="88">
          <cell r="A88">
            <v>4500</v>
          </cell>
          <cell r="D88">
            <v>0</v>
          </cell>
          <cell r="E88">
            <v>0</v>
          </cell>
          <cell r="F88">
            <v>2</v>
          </cell>
          <cell r="G88">
            <v>0</v>
          </cell>
          <cell r="H88">
            <v>7</v>
          </cell>
        </row>
      </sheetData>
      <sheetData sheetId="6" refreshError="1">
        <row r="5">
          <cell r="A5">
            <v>0</v>
          </cell>
          <cell r="D5">
            <v>0</v>
          </cell>
          <cell r="E5">
            <v>0</v>
          </cell>
          <cell r="F5">
            <v>0</v>
          </cell>
          <cell r="G5">
            <v>0</v>
          </cell>
          <cell r="H5">
            <v>0</v>
          </cell>
        </row>
        <row r="6">
          <cell r="A6">
            <v>550</v>
          </cell>
          <cell r="D6">
            <v>0</v>
          </cell>
          <cell r="E6">
            <v>1</v>
          </cell>
          <cell r="F6">
            <v>0</v>
          </cell>
          <cell r="G6">
            <v>0</v>
          </cell>
          <cell r="H6">
            <v>0</v>
          </cell>
        </row>
        <row r="7">
          <cell r="A7">
            <v>650</v>
          </cell>
          <cell r="D7">
            <v>1</v>
          </cell>
          <cell r="E7">
            <v>1</v>
          </cell>
          <cell r="F7">
            <v>0</v>
          </cell>
          <cell r="G7">
            <v>0</v>
          </cell>
          <cell r="H7">
            <v>0</v>
          </cell>
        </row>
        <row r="8">
          <cell r="A8">
            <v>700</v>
          </cell>
          <cell r="D8">
            <v>0</v>
          </cell>
          <cell r="E8">
            <v>2</v>
          </cell>
          <cell r="F8">
            <v>0</v>
          </cell>
          <cell r="G8">
            <v>0</v>
          </cell>
          <cell r="H8">
            <v>0</v>
          </cell>
        </row>
        <row r="9">
          <cell r="A9">
            <v>750</v>
          </cell>
          <cell r="D9">
            <v>2</v>
          </cell>
          <cell r="E9">
            <v>1</v>
          </cell>
          <cell r="F9">
            <v>0</v>
          </cell>
          <cell r="G9">
            <v>0</v>
          </cell>
          <cell r="H9">
            <v>0</v>
          </cell>
        </row>
        <row r="10">
          <cell r="A10">
            <v>800</v>
          </cell>
          <cell r="D10">
            <v>1</v>
          </cell>
          <cell r="E10">
            <v>2</v>
          </cell>
          <cell r="F10">
            <v>0</v>
          </cell>
          <cell r="G10">
            <v>0</v>
          </cell>
          <cell r="H10">
            <v>0</v>
          </cell>
        </row>
        <row r="11">
          <cell r="A11">
            <v>850</v>
          </cell>
          <cell r="D11">
            <v>0</v>
          </cell>
          <cell r="E11">
            <v>1</v>
          </cell>
          <cell r="F11">
            <v>1</v>
          </cell>
          <cell r="G11">
            <v>0</v>
          </cell>
          <cell r="H11">
            <v>0</v>
          </cell>
        </row>
        <row r="12">
          <cell r="A12">
            <v>900</v>
          </cell>
          <cell r="D12">
            <v>2</v>
          </cell>
          <cell r="E12">
            <v>2</v>
          </cell>
          <cell r="F12">
            <v>0</v>
          </cell>
          <cell r="G12">
            <v>0</v>
          </cell>
          <cell r="H12">
            <v>0</v>
          </cell>
        </row>
        <row r="13">
          <cell r="A13">
            <v>950</v>
          </cell>
          <cell r="D13">
            <v>0</v>
          </cell>
          <cell r="E13">
            <v>1</v>
          </cell>
          <cell r="F13">
            <v>0</v>
          </cell>
          <cell r="G13">
            <v>1</v>
          </cell>
          <cell r="H13">
            <v>0</v>
          </cell>
        </row>
        <row r="14">
          <cell r="A14">
            <v>1000</v>
          </cell>
          <cell r="D14">
            <v>0</v>
          </cell>
          <cell r="E14">
            <v>2</v>
          </cell>
          <cell r="F14">
            <v>1</v>
          </cell>
          <cell r="G14">
            <v>0</v>
          </cell>
          <cell r="H14">
            <v>0</v>
          </cell>
        </row>
        <row r="15">
          <cell r="A15">
            <v>1050</v>
          </cell>
          <cell r="D15">
            <v>0</v>
          </cell>
          <cell r="E15">
            <v>1</v>
          </cell>
          <cell r="F15">
            <v>0</v>
          </cell>
          <cell r="G15">
            <v>0</v>
          </cell>
          <cell r="H15">
            <v>1</v>
          </cell>
        </row>
        <row r="16">
          <cell r="A16">
            <v>1100</v>
          </cell>
          <cell r="D16">
            <v>0</v>
          </cell>
          <cell r="E16">
            <v>2</v>
          </cell>
          <cell r="F16">
            <v>0</v>
          </cell>
          <cell r="G16">
            <v>1</v>
          </cell>
          <cell r="H16">
            <v>0</v>
          </cell>
        </row>
        <row r="17">
          <cell r="A17">
            <v>1150</v>
          </cell>
          <cell r="D17">
            <v>0</v>
          </cell>
          <cell r="E17">
            <v>1</v>
          </cell>
          <cell r="F17">
            <v>2</v>
          </cell>
          <cell r="G17">
            <v>0</v>
          </cell>
          <cell r="H17">
            <v>0</v>
          </cell>
        </row>
        <row r="18">
          <cell r="A18">
            <v>1200</v>
          </cell>
          <cell r="D18">
            <v>0</v>
          </cell>
          <cell r="E18">
            <v>2</v>
          </cell>
          <cell r="F18">
            <v>0</v>
          </cell>
          <cell r="G18">
            <v>0</v>
          </cell>
          <cell r="H18">
            <v>1</v>
          </cell>
        </row>
        <row r="19">
          <cell r="A19">
            <v>1250</v>
          </cell>
          <cell r="D19">
            <v>0</v>
          </cell>
          <cell r="E19">
            <v>1</v>
          </cell>
          <cell r="F19">
            <v>1</v>
          </cell>
          <cell r="G19">
            <v>1</v>
          </cell>
          <cell r="H19">
            <v>0</v>
          </cell>
        </row>
        <row r="20">
          <cell r="A20">
            <v>1300</v>
          </cell>
          <cell r="D20">
            <v>0</v>
          </cell>
          <cell r="E20">
            <v>2</v>
          </cell>
          <cell r="F20">
            <v>2</v>
          </cell>
          <cell r="G20">
            <v>0</v>
          </cell>
          <cell r="H20">
            <v>0</v>
          </cell>
        </row>
        <row r="21">
          <cell r="A21">
            <v>1350</v>
          </cell>
          <cell r="D21">
            <v>0</v>
          </cell>
          <cell r="E21">
            <v>1</v>
          </cell>
          <cell r="F21">
            <v>1</v>
          </cell>
          <cell r="G21">
            <v>0</v>
          </cell>
          <cell r="H21">
            <v>1</v>
          </cell>
        </row>
        <row r="22">
          <cell r="A22">
            <v>1400</v>
          </cell>
          <cell r="D22">
            <v>0</v>
          </cell>
          <cell r="E22">
            <v>2</v>
          </cell>
          <cell r="F22">
            <v>1</v>
          </cell>
          <cell r="G22">
            <v>1</v>
          </cell>
          <cell r="H22">
            <v>0</v>
          </cell>
        </row>
        <row r="23">
          <cell r="A23">
            <v>1450</v>
          </cell>
          <cell r="D23">
            <v>0</v>
          </cell>
          <cell r="E23">
            <v>1</v>
          </cell>
          <cell r="F23">
            <v>0</v>
          </cell>
          <cell r="G23">
            <v>1</v>
          </cell>
          <cell r="H23">
            <v>1</v>
          </cell>
        </row>
        <row r="24">
          <cell r="A24">
            <v>1500</v>
          </cell>
          <cell r="D24">
            <v>0</v>
          </cell>
          <cell r="E24">
            <v>2</v>
          </cell>
          <cell r="F24">
            <v>1</v>
          </cell>
          <cell r="G24">
            <v>0</v>
          </cell>
          <cell r="H24">
            <v>1</v>
          </cell>
        </row>
        <row r="25">
          <cell r="A25">
            <v>1550</v>
          </cell>
          <cell r="D25">
            <v>0</v>
          </cell>
          <cell r="E25">
            <v>1</v>
          </cell>
          <cell r="F25">
            <v>0</v>
          </cell>
          <cell r="G25">
            <v>0</v>
          </cell>
          <cell r="H25">
            <v>2</v>
          </cell>
        </row>
        <row r="26">
          <cell r="A26">
            <v>1600</v>
          </cell>
          <cell r="D26">
            <v>0</v>
          </cell>
          <cell r="E26">
            <v>2</v>
          </cell>
          <cell r="F26">
            <v>0</v>
          </cell>
          <cell r="G26">
            <v>1</v>
          </cell>
          <cell r="H26">
            <v>1</v>
          </cell>
        </row>
        <row r="27">
          <cell r="A27">
            <v>1650</v>
          </cell>
          <cell r="D27">
            <v>0</v>
          </cell>
          <cell r="E27">
            <v>1</v>
          </cell>
          <cell r="F27">
            <v>2</v>
          </cell>
          <cell r="G27">
            <v>0</v>
          </cell>
          <cell r="H27">
            <v>1</v>
          </cell>
        </row>
        <row r="28">
          <cell r="A28">
            <v>1700</v>
          </cell>
          <cell r="D28">
            <v>0</v>
          </cell>
          <cell r="E28">
            <v>2</v>
          </cell>
          <cell r="F28">
            <v>0</v>
          </cell>
          <cell r="G28">
            <v>0</v>
          </cell>
          <cell r="H28">
            <v>2</v>
          </cell>
        </row>
        <row r="29">
          <cell r="A29">
            <v>1750</v>
          </cell>
          <cell r="D29">
            <v>0</v>
          </cell>
          <cell r="E29">
            <v>1</v>
          </cell>
          <cell r="F29">
            <v>1</v>
          </cell>
          <cell r="G29">
            <v>1</v>
          </cell>
          <cell r="H29">
            <v>1</v>
          </cell>
        </row>
        <row r="30">
          <cell r="A30">
            <v>1800</v>
          </cell>
          <cell r="D30">
            <v>0</v>
          </cell>
          <cell r="E30">
            <v>2</v>
          </cell>
          <cell r="F30">
            <v>2</v>
          </cell>
          <cell r="G30">
            <v>0</v>
          </cell>
          <cell r="H30">
            <v>1</v>
          </cell>
        </row>
        <row r="31">
          <cell r="A31">
            <v>1850</v>
          </cell>
          <cell r="D31">
            <v>0</v>
          </cell>
          <cell r="E31">
            <v>1</v>
          </cell>
          <cell r="F31">
            <v>1</v>
          </cell>
          <cell r="G31">
            <v>0</v>
          </cell>
          <cell r="H31">
            <v>2</v>
          </cell>
        </row>
        <row r="32">
          <cell r="A32">
            <v>1900</v>
          </cell>
          <cell r="D32">
            <v>0</v>
          </cell>
          <cell r="E32">
            <v>2</v>
          </cell>
          <cell r="F32">
            <v>1</v>
          </cell>
          <cell r="G32">
            <v>1</v>
          </cell>
          <cell r="H32">
            <v>1</v>
          </cell>
        </row>
        <row r="33">
          <cell r="A33">
            <v>1950</v>
          </cell>
          <cell r="D33">
            <v>0</v>
          </cell>
          <cell r="E33">
            <v>1</v>
          </cell>
          <cell r="F33">
            <v>0</v>
          </cell>
          <cell r="G33">
            <v>1</v>
          </cell>
          <cell r="H33">
            <v>2</v>
          </cell>
        </row>
        <row r="34">
          <cell r="A34">
            <v>2000</v>
          </cell>
          <cell r="D34">
            <v>0</v>
          </cell>
          <cell r="E34">
            <v>2</v>
          </cell>
          <cell r="F34">
            <v>1</v>
          </cell>
          <cell r="G34">
            <v>0</v>
          </cell>
          <cell r="H34">
            <v>2</v>
          </cell>
        </row>
        <row r="35">
          <cell r="A35">
            <v>2050</v>
          </cell>
          <cell r="D35">
            <v>0</v>
          </cell>
          <cell r="E35">
            <v>1</v>
          </cell>
          <cell r="F35">
            <v>0</v>
          </cell>
          <cell r="G35">
            <v>0</v>
          </cell>
          <cell r="H35">
            <v>3</v>
          </cell>
        </row>
        <row r="36">
          <cell r="A36">
            <v>2100</v>
          </cell>
          <cell r="D36">
            <v>0</v>
          </cell>
          <cell r="E36">
            <v>2</v>
          </cell>
          <cell r="F36">
            <v>0</v>
          </cell>
          <cell r="G36">
            <v>1</v>
          </cell>
          <cell r="H36">
            <v>2</v>
          </cell>
        </row>
        <row r="37">
          <cell r="A37">
            <v>2150</v>
          </cell>
          <cell r="D37">
            <v>0</v>
          </cell>
          <cell r="E37">
            <v>1</v>
          </cell>
          <cell r="F37">
            <v>2</v>
          </cell>
          <cell r="G37">
            <v>0</v>
          </cell>
          <cell r="H37">
            <v>2</v>
          </cell>
        </row>
        <row r="38">
          <cell r="A38">
            <v>2200</v>
          </cell>
          <cell r="D38">
            <v>0</v>
          </cell>
          <cell r="E38">
            <v>2</v>
          </cell>
          <cell r="F38">
            <v>0</v>
          </cell>
          <cell r="G38">
            <v>0</v>
          </cell>
          <cell r="H38">
            <v>3</v>
          </cell>
        </row>
        <row r="39">
          <cell r="A39">
            <v>2250</v>
          </cell>
          <cell r="D39">
            <v>0</v>
          </cell>
          <cell r="E39">
            <v>1</v>
          </cell>
          <cell r="F39">
            <v>1</v>
          </cell>
          <cell r="G39">
            <v>1</v>
          </cell>
          <cell r="H39">
            <v>2</v>
          </cell>
        </row>
        <row r="40">
          <cell r="A40">
            <v>2300</v>
          </cell>
          <cell r="D40">
            <v>0</v>
          </cell>
          <cell r="E40">
            <v>2</v>
          </cell>
          <cell r="F40">
            <v>2</v>
          </cell>
          <cell r="G40">
            <v>0</v>
          </cell>
          <cell r="H40">
            <v>2</v>
          </cell>
        </row>
        <row r="41">
          <cell r="A41">
            <v>2350</v>
          </cell>
          <cell r="D41">
            <v>0</v>
          </cell>
          <cell r="E41">
            <v>1</v>
          </cell>
          <cell r="F41">
            <v>1</v>
          </cell>
          <cell r="G41">
            <v>0</v>
          </cell>
          <cell r="H41">
            <v>3</v>
          </cell>
        </row>
        <row r="42">
          <cell r="A42">
            <v>2400</v>
          </cell>
          <cell r="D42">
            <v>0</v>
          </cell>
          <cell r="E42">
            <v>2</v>
          </cell>
          <cell r="F42">
            <v>1</v>
          </cell>
          <cell r="G42">
            <v>1</v>
          </cell>
          <cell r="H42">
            <v>2</v>
          </cell>
        </row>
        <row r="43">
          <cell r="A43">
            <v>2450</v>
          </cell>
          <cell r="D43">
            <v>0</v>
          </cell>
          <cell r="E43">
            <v>1</v>
          </cell>
          <cell r="F43">
            <v>0</v>
          </cell>
          <cell r="G43">
            <v>1</v>
          </cell>
          <cell r="H43">
            <v>3</v>
          </cell>
        </row>
        <row r="44">
          <cell r="A44">
            <v>2500</v>
          </cell>
          <cell r="D44">
            <v>0</v>
          </cell>
          <cell r="E44">
            <v>2</v>
          </cell>
          <cell r="F44">
            <v>1</v>
          </cell>
          <cell r="G44">
            <v>0</v>
          </cell>
          <cell r="H44">
            <v>3</v>
          </cell>
        </row>
        <row r="45">
          <cell r="A45">
            <v>2550</v>
          </cell>
          <cell r="D45">
            <v>0</v>
          </cell>
          <cell r="E45">
            <v>1</v>
          </cell>
          <cell r="F45">
            <v>0</v>
          </cell>
          <cell r="G45">
            <v>0</v>
          </cell>
          <cell r="H45">
            <v>4</v>
          </cell>
        </row>
        <row r="46">
          <cell r="A46">
            <v>2600</v>
          </cell>
          <cell r="D46">
            <v>0</v>
          </cell>
          <cell r="E46">
            <v>2</v>
          </cell>
          <cell r="F46">
            <v>0</v>
          </cell>
          <cell r="G46">
            <v>1</v>
          </cell>
          <cell r="H46">
            <v>3</v>
          </cell>
        </row>
        <row r="47">
          <cell r="A47">
            <v>2650</v>
          </cell>
          <cell r="D47">
            <v>0</v>
          </cell>
          <cell r="E47">
            <v>1</v>
          </cell>
          <cell r="F47">
            <v>2</v>
          </cell>
          <cell r="G47">
            <v>0</v>
          </cell>
          <cell r="H47">
            <v>3</v>
          </cell>
        </row>
        <row r="48">
          <cell r="A48">
            <v>2700</v>
          </cell>
          <cell r="D48">
            <v>0</v>
          </cell>
          <cell r="E48">
            <v>2</v>
          </cell>
          <cell r="F48">
            <v>0</v>
          </cell>
          <cell r="G48">
            <v>0</v>
          </cell>
          <cell r="H48">
            <v>4</v>
          </cell>
        </row>
        <row r="49">
          <cell r="A49">
            <v>2750</v>
          </cell>
          <cell r="D49">
            <v>0</v>
          </cell>
          <cell r="E49">
            <v>1</v>
          </cell>
          <cell r="F49">
            <v>1</v>
          </cell>
          <cell r="G49">
            <v>1</v>
          </cell>
          <cell r="H49">
            <v>3</v>
          </cell>
        </row>
        <row r="50">
          <cell r="A50">
            <v>2800</v>
          </cell>
          <cell r="D50">
            <v>0</v>
          </cell>
          <cell r="E50">
            <v>2</v>
          </cell>
          <cell r="F50">
            <v>2</v>
          </cell>
          <cell r="G50">
            <v>0</v>
          </cell>
          <cell r="H50">
            <v>3</v>
          </cell>
        </row>
        <row r="51">
          <cell r="A51">
            <v>2850</v>
          </cell>
          <cell r="D51">
            <v>0</v>
          </cell>
          <cell r="E51">
            <v>1</v>
          </cell>
          <cell r="F51">
            <v>1</v>
          </cell>
          <cell r="G51">
            <v>0</v>
          </cell>
          <cell r="H51">
            <v>4</v>
          </cell>
        </row>
        <row r="52">
          <cell r="A52">
            <v>2900</v>
          </cell>
          <cell r="D52">
            <v>0</v>
          </cell>
          <cell r="E52">
            <v>2</v>
          </cell>
          <cell r="F52">
            <v>1</v>
          </cell>
          <cell r="G52">
            <v>1</v>
          </cell>
          <cell r="H52">
            <v>3</v>
          </cell>
        </row>
        <row r="53">
          <cell r="A53">
            <v>2950</v>
          </cell>
          <cell r="D53">
            <v>0</v>
          </cell>
          <cell r="E53">
            <v>1</v>
          </cell>
          <cell r="F53">
            <v>0</v>
          </cell>
          <cell r="G53">
            <v>1</v>
          </cell>
          <cell r="H53">
            <v>4</v>
          </cell>
        </row>
        <row r="54">
          <cell r="A54">
            <v>3000</v>
          </cell>
          <cell r="D54">
            <v>0</v>
          </cell>
          <cell r="E54">
            <v>2</v>
          </cell>
          <cell r="F54">
            <v>1</v>
          </cell>
          <cell r="G54">
            <v>0</v>
          </cell>
          <cell r="H54">
            <v>4</v>
          </cell>
        </row>
        <row r="55">
          <cell r="A55">
            <v>3050</v>
          </cell>
          <cell r="D55">
            <v>0</v>
          </cell>
          <cell r="E55">
            <v>1</v>
          </cell>
          <cell r="F55">
            <v>0</v>
          </cell>
          <cell r="G55">
            <v>0</v>
          </cell>
          <cell r="H55">
            <v>5</v>
          </cell>
        </row>
        <row r="56">
          <cell r="A56">
            <v>3100</v>
          </cell>
          <cell r="D56">
            <v>0</v>
          </cell>
          <cell r="E56">
            <v>2</v>
          </cell>
          <cell r="F56">
            <v>0</v>
          </cell>
          <cell r="G56">
            <v>1</v>
          </cell>
          <cell r="H56">
            <v>4</v>
          </cell>
        </row>
        <row r="57">
          <cell r="A57">
            <v>3150</v>
          </cell>
          <cell r="D57">
            <v>0</v>
          </cell>
          <cell r="E57">
            <v>1</v>
          </cell>
          <cell r="F57">
            <v>2</v>
          </cell>
          <cell r="G57">
            <v>0</v>
          </cell>
          <cell r="H57">
            <v>4</v>
          </cell>
        </row>
        <row r="58">
          <cell r="A58">
            <v>3200</v>
          </cell>
          <cell r="D58">
            <v>0</v>
          </cell>
          <cell r="E58">
            <v>2</v>
          </cell>
          <cell r="F58">
            <v>0</v>
          </cell>
          <cell r="G58">
            <v>0</v>
          </cell>
          <cell r="H58">
            <v>5</v>
          </cell>
        </row>
        <row r="59">
          <cell r="A59">
            <v>3250</v>
          </cell>
          <cell r="D59">
            <v>0</v>
          </cell>
          <cell r="E59">
            <v>1</v>
          </cell>
          <cell r="F59">
            <v>1</v>
          </cell>
          <cell r="G59">
            <v>1</v>
          </cell>
          <cell r="H59">
            <v>4</v>
          </cell>
        </row>
        <row r="60">
          <cell r="A60">
            <v>3300</v>
          </cell>
          <cell r="D60">
            <v>0</v>
          </cell>
          <cell r="E60">
            <v>2</v>
          </cell>
          <cell r="F60">
            <v>2</v>
          </cell>
          <cell r="G60">
            <v>0</v>
          </cell>
          <cell r="H60">
            <v>4</v>
          </cell>
        </row>
        <row r="61">
          <cell r="A61">
            <v>3350</v>
          </cell>
          <cell r="D61">
            <v>0</v>
          </cell>
          <cell r="E61">
            <v>1</v>
          </cell>
          <cell r="F61">
            <v>1</v>
          </cell>
          <cell r="G61">
            <v>0</v>
          </cell>
          <cell r="H61">
            <v>5</v>
          </cell>
        </row>
        <row r="62">
          <cell r="A62">
            <v>3400</v>
          </cell>
          <cell r="D62">
            <v>0</v>
          </cell>
          <cell r="E62">
            <v>2</v>
          </cell>
          <cell r="F62">
            <v>1</v>
          </cell>
          <cell r="G62">
            <v>1</v>
          </cell>
          <cell r="H62">
            <v>4</v>
          </cell>
        </row>
        <row r="63">
          <cell r="A63">
            <v>3450</v>
          </cell>
          <cell r="D63">
            <v>0</v>
          </cell>
          <cell r="E63">
            <v>1</v>
          </cell>
          <cell r="F63">
            <v>0</v>
          </cell>
          <cell r="G63">
            <v>1</v>
          </cell>
          <cell r="H63">
            <v>5</v>
          </cell>
        </row>
        <row r="64">
          <cell r="A64">
            <v>3500</v>
          </cell>
          <cell r="D64">
            <v>0</v>
          </cell>
          <cell r="E64">
            <v>2</v>
          </cell>
          <cell r="F64">
            <v>1</v>
          </cell>
          <cell r="G64">
            <v>0</v>
          </cell>
          <cell r="H64">
            <v>5</v>
          </cell>
        </row>
        <row r="65">
          <cell r="A65">
            <v>3550</v>
          </cell>
          <cell r="D65">
            <v>0</v>
          </cell>
          <cell r="E65">
            <v>1</v>
          </cell>
          <cell r="F65">
            <v>0</v>
          </cell>
          <cell r="G65">
            <v>0</v>
          </cell>
          <cell r="H65">
            <v>6</v>
          </cell>
        </row>
        <row r="66">
          <cell r="A66">
            <v>3600</v>
          </cell>
          <cell r="D66">
            <v>0</v>
          </cell>
          <cell r="E66">
            <v>2</v>
          </cell>
          <cell r="F66">
            <v>0</v>
          </cell>
          <cell r="G66">
            <v>1</v>
          </cell>
          <cell r="H66">
            <v>5</v>
          </cell>
        </row>
        <row r="67">
          <cell r="A67">
            <v>3650</v>
          </cell>
          <cell r="D67">
            <v>0</v>
          </cell>
          <cell r="E67">
            <v>1</v>
          </cell>
          <cell r="F67">
            <v>2</v>
          </cell>
          <cell r="G67">
            <v>0</v>
          </cell>
          <cell r="H67">
            <v>5</v>
          </cell>
        </row>
        <row r="68">
          <cell r="A68">
            <v>3700</v>
          </cell>
          <cell r="D68">
            <v>0</v>
          </cell>
          <cell r="E68">
            <v>2</v>
          </cell>
          <cell r="F68">
            <v>0</v>
          </cell>
          <cell r="G68">
            <v>0</v>
          </cell>
          <cell r="H68">
            <v>6</v>
          </cell>
        </row>
        <row r="69">
          <cell r="A69">
            <v>3750</v>
          </cell>
          <cell r="D69">
            <v>0</v>
          </cell>
          <cell r="E69">
            <v>1</v>
          </cell>
          <cell r="F69">
            <v>1</v>
          </cell>
          <cell r="G69">
            <v>1</v>
          </cell>
          <cell r="H69">
            <v>5</v>
          </cell>
        </row>
        <row r="70">
          <cell r="A70">
            <v>3800</v>
          </cell>
          <cell r="D70">
            <v>0</v>
          </cell>
          <cell r="E70">
            <v>2</v>
          </cell>
          <cell r="F70">
            <v>2</v>
          </cell>
          <cell r="G70">
            <v>0</v>
          </cell>
          <cell r="H70">
            <v>5</v>
          </cell>
        </row>
        <row r="71">
          <cell r="A71">
            <v>3850</v>
          </cell>
          <cell r="D71">
            <v>0</v>
          </cell>
          <cell r="E71">
            <v>1</v>
          </cell>
          <cell r="F71">
            <v>1</v>
          </cell>
          <cell r="G71">
            <v>0</v>
          </cell>
          <cell r="H71">
            <v>6</v>
          </cell>
        </row>
        <row r="72">
          <cell r="A72">
            <v>3900</v>
          </cell>
          <cell r="D72">
            <v>0</v>
          </cell>
          <cell r="E72">
            <v>2</v>
          </cell>
          <cell r="F72">
            <v>1</v>
          </cell>
          <cell r="G72">
            <v>1</v>
          </cell>
          <cell r="H72">
            <v>5</v>
          </cell>
        </row>
        <row r="73">
          <cell r="A73">
            <v>3950</v>
          </cell>
          <cell r="D73">
            <v>0</v>
          </cell>
          <cell r="E73">
            <v>1</v>
          </cell>
          <cell r="F73">
            <v>0</v>
          </cell>
          <cell r="G73">
            <v>1</v>
          </cell>
          <cell r="H73">
            <v>6</v>
          </cell>
        </row>
        <row r="74">
          <cell r="A74">
            <v>4000</v>
          </cell>
          <cell r="D74">
            <v>0</v>
          </cell>
          <cell r="E74">
            <v>2</v>
          </cell>
          <cell r="F74">
            <v>1</v>
          </cell>
          <cell r="G74">
            <v>0</v>
          </cell>
          <cell r="H74">
            <v>6</v>
          </cell>
        </row>
        <row r="75">
          <cell r="A75">
            <v>4050</v>
          </cell>
          <cell r="D75">
            <v>0</v>
          </cell>
          <cell r="E75">
            <v>1</v>
          </cell>
          <cell r="F75">
            <v>0</v>
          </cell>
          <cell r="G75">
            <v>0</v>
          </cell>
          <cell r="H75">
            <v>7</v>
          </cell>
        </row>
        <row r="76">
          <cell r="A76">
            <v>4100</v>
          </cell>
          <cell r="D76">
            <v>0</v>
          </cell>
          <cell r="E76">
            <v>2</v>
          </cell>
          <cell r="F76">
            <v>0</v>
          </cell>
          <cell r="G76">
            <v>1</v>
          </cell>
          <cell r="H76">
            <v>6</v>
          </cell>
        </row>
        <row r="77">
          <cell r="A77">
            <v>4150</v>
          </cell>
          <cell r="D77">
            <v>0</v>
          </cell>
          <cell r="E77">
            <v>1</v>
          </cell>
          <cell r="F77">
            <v>2</v>
          </cell>
          <cell r="G77">
            <v>0</v>
          </cell>
          <cell r="H77">
            <v>6</v>
          </cell>
        </row>
        <row r="78">
          <cell r="A78">
            <v>4200</v>
          </cell>
          <cell r="D78">
            <v>0</v>
          </cell>
          <cell r="E78">
            <v>2</v>
          </cell>
          <cell r="F78">
            <v>0</v>
          </cell>
          <cell r="G78">
            <v>0</v>
          </cell>
          <cell r="H78">
            <v>7</v>
          </cell>
        </row>
        <row r="79">
          <cell r="A79">
            <v>4250</v>
          </cell>
          <cell r="D79">
            <v>0</v>
          </cell>
          <cell r="E79">
            <v>1</v>
          </cell>
          <cell r="F79">
            <v>1</v>
          </cell>
          <cell r="G79">
            <v>1</v>
          </cell>
          <cell r="H79">
            <v>6</v>
          </cell>
        </row>
        <row r="80">
          <cell r="A80">
            <v>4300</v>
          </cell>
          <cell r="D80">
            <v>0</v>
          </cell>
          <cell r="E80">
            <v>2</v>
          </cell>
          <cell r="F80">
            <v>2</v>
          </cell>
          <cell r="G80">
            <v>0</v>
          </cell>
          <cell r="H80">
            <v>6</v>
          </cell>
        </row>
        <row r="81">
          <cell r="A81">
            <v>4350</v>
          </cell>
          <cell r="D81">
            <v>0</v>
          </cell>
          <cell r="E81">
            <v>1</v>
          </cell>
          <cell r="F81">
            <v>1</v>
          </cell>
          <cell r="G81">
            <v>0</v>
          </cell>
          <cell r="H81">
            <v>7</v>
          </cell>
        </row>
        <row r="82">
          <cell r="A82">
            <v>4400</v>
          </cell>
          <cell r="D82">
            <v>0</v>
          </cell>
          <cell r="E82">
            <v>2</v>
          </cell>
          <cell r="F82">
            <v>1</v>
          </cell>
          <cell r="G82">
            <v>1</v>
          </cell>
          <cell r="H82">
            <v>6</v>
          </cell>
        </row>
        <row r="83">
          <cell r="A83">
            <v>4450</v>
          </cell>
          <cell r="D83">
            <v>0</v>
          </cell>
          <cell r="E83">
            <v>1</v>
          </cell>
          <cell r="F83">
            <v>0</v>
          </cell>
          <cell r="G83">
            <v>1</v>
          </cell>
          <cell r="H83">
            <v>7</v>
          </cell>
        </row>
        <row r="84">
          <cell r="A84">
            <v>4500</v>
          </cell>
          <cell r="D84">
            <v>0</v>
          </cell>
          <cell r="E84">
            <v>2</v>
          </cell>
          <cell r="F84">
            <v>1</v>
          </cell>
          <cell r="G84">
            <v>0</v>
          </cell>
          <cell r="H84">
            <v>7</v>
          </cell>
        </row>
      </sheetData>
      <sheetData sheetId="7" refreshError="1">
        <row r="3">
          <cell r="B3" t="str">
            <v>起点</v>
          </cell>
          <cell r="C3" t="str">
            <v>起点</v>
          </cell>
          <cell r="E3">
            <v>0</v>
          </cell>
          <cell r="F3" t="str">
            <v>不可</v>
          </cell>
        </row>
        <row r="4">
          <cell r="B4">
            <v>0</v>
          </cell>
          <cell r="C4">
            <v>90</v>
          </cell>
          <cell r="E4">
            <v>90</v>
          </cell>
          <cell r="F4" t="str">
            <v>L</v>
          </cell>
        </row>
        <row r="5">
          <cell r="B5">
            <v>90</v>
          </cell>
          <cell r="C5">
            <v>90</v>
          </cell>
          <cell r="E5">
            <v>106</v>
          </cell>
          <cell r="F5" t="str">
            <v>不可</v>
          </cell>
        </row>
        <row r="6">
          <cell r="B6">
            <v>91</v>
          </cell>
          <cell r="C6">
            <v>75</v>
          </cell>
          <cell r="E6">
            <v>165</v>
          </cell>
          <cell r="F6" t="str">
            <v>Y</v>
          </cell>
        </row>
        <row r="7">
          <cell r="B7">
            <v>106</v>
          </cell>
          <cell r="C7">
            <v>60</v>
          </cell>
          <cell r="E7">
            <v>196</v>
          </cell>
          <cell r="F7" t="str">
            <v>不可</v>
          </cell>
        </row>
        <row r="8">
          <cell r="B8">
            <v>121</v>
          </cell>
          <cell r="C8">
            <v>45</v>
          </cell>
          <cell r="E8">
            <v>255</v>
          </cell>
          <cell r="F8" t="str">
            <v>R</v>
          </cell>
        </row>
        <row r="9">
          <cell r="B9">
            <v>136</v>
          </cell>
          <cell r="C9">
            <v>30</v>
          </cell>
          <cell r="E9">
            <v>271</v>
          </cell>
          <cell r="F9" t="str">
            <v>不可</v>
          </cell>
        </row>
        <row r="10">
          <cell r="B10">
            <v>151</v>
          </cell>
          <cell r="C10">
            <v>15</v>
          </cell>
        </row>
        <row r="11">
          <cell r="B11">
            <v>166</v>
          </cell>
          <cell r="C11">
            <v>0</v>
          </cell>
        </row>
        <row r="12">
          <cell r="B12">
            <v>195</v>
          </cell>
          <cell r="C12">
            <v>15</v>
          </cell>
        </row>
        <row r="13">
          <cell r="B13">
            <v>210</v>
          </cell>
          <cell r="C13">
            <v>30</v>
          </cell>
        </row>
        <row r="14">
          <cell r="B14">
            <v>225</v>
          </cell>
          <cell r="C14">
            <v>45</v>
          </cell>
        </row>
        <row r="15">
          <cell r="B15">
            <v>240</v>
          </cell>
          <cell r="C15">
            <v>60</v>
          </cell>
        </row>
        <row r="16">
          <cell r="B16">
            <v>255</v>
          </cell>
          <cell r="C16">
            <v>75</v>
          </cell>
        </row>
        <row r="17">
          <cell r="B17">
            <v>270</v>
          </cell>
          <cell r="C17">
            <v>90</v>
          </cell>
        </row>
      </sheetData>
      <sheetData sheetId="8"/>
      <sheetData sheetId="9"/>
      <sheetData sheetId="10" refreshError="1">
        <row r="3">
          <cell r="B3">
            <v>0</v>
          </cell>
          <cell r="C3">
            <v>0</v>
          </cell>
        </row>
        <row r="4">
          <cell r="B4">
            <v>90</v>
          </cell>
          <cell r="C4">
            <v>0</v>
          </cell>
        </row>
        <row r="5">
          <cell r="B5">
            <v>91</v>
          </cell>
          <cell r="C5">
            <v>1</v>
          </cell>
        </row>
        <row r="6">
          <cell r="B6">
            <v>103</v>
          </cell>
          <cell r="C6">
            <v>0</v>
          </cell>
        </row>
        <row r="7">
          <cell r="B7">
            <v>106</v>
          </cell>
          <cell r="C7">
            <v>1</v>
          </cell>
        </row>
        <row r="8">
          <cell r="B8">
            <v>118</v>
          </cell>
          <cell r="C8">
            <v>0</v>
          </cell>
        </row>
        <row r="9">
          <cell r="B9">
            <v>121</v>
          </cell>
          <cell r="C9">
            <v>1</v>
          </cell>
        </row>
        <row r="10">
          <cell r="B10">
            <v>133</v>
          </cell>
          <cell r="C10">
            <v>0</v>
          </cell>
        </row>
        <row r="11">
          <cell r="B11">
            <v>136</v>
          </cell>
          <cell r="C11">
            <v>1</v>
          </cell>
        </row>
        <row r="12">
          <cell r="B12">
            <v>148</v>
          </cell>
          <cell r="C12">
            <v>0</v>
          </cell>
        </row>
        <row r="13">
          <cell r="B13">
            <v>151</v>
          </cell>
          <cell r="C13">
            <v>1</v>
          </cell>
        </row>
        <row r="14">
          <cell r="B14">
            <v>163</v>
          </cell>
          <cell r="C14">
            <v>0</v>
          </cell>
        </row>
        <row r="15">
          <cell r="B15">
            <v>166</v>
          </cell>
          <cell r="C15">
            <v>1</v>
          </cell>
        </row>
        <row r="16">
          <cell r="B16">
            <v>178</v>
          </cell>
          <cell r="C16">
            <v>0</v>
          </cell>
        </row>
        <row r="17">
          <cell r="B17">
            <v>183</v>
          </cell>
          <cell r="C17">
            <v>1</v>
          </cell>
        </row>
        <row r="18">
          <cell r="B18">
            <v>195</v>
          </cell>
          <cell r="C18">
            <v>0</v>
          </cell>
        </row>
        <row r="19">
          <cell r="B19">
            <v>198</v>
          </cell>
          <cell r="C19">
            <v>1</v>
          </cell>
        </row>
        <row r="20">
          <cell r="B20">
            <v>210</v>
          </cell>
          <cell r="C20">
            <v>0</v>
          </cell>
        </row>
        <row r="21">
          <cell r="B21">
            <v>213</v>
          </cell>
          <cell r="C21">
            <v>1</v>
          </cell>
        </row>
        <row r="22">
          <cell r="B22">
            <v>225</v>
          </cell>
          <cell r="C22">
            <v>0</v>
          </cell>
        </row>
        <row r="23">
          <cell r="B23">
            <v>228</v>
          </cell>
          <cell r="C23">
            <v>1</v>
          </cell>
        </row>
        <row r="24">
          <cell r="B24">
            <v>240</v>
          </cell>
          <cell r="C24">
            <v>0</v>
          </cell>
        </row>
        <row r="25">
          <cell r="B25">
            <v>243</v>
          </cell>
          <cell r="C25">
            <v>1</v>
          </cell>
        </row>
        <row r="26">
          <cell r="B26">
            <v>255</v>
          </cell>
          <cell r="C26">
            <v>0</v>
          </cell>
        </row>
        <row r="27">
          <cell r="B27">
            <v>258</v>
          </cell>
          <cell r="C27">
            <v>1</v>
          </cell>
        </row>
        <row r="28">
          <cell r="B28">
            <v>270</v>
          </cell>
          <cell r="C28">
            <v>0</v>
          </cell>
        </row>
      </sheetData>
      <sheetData sheetId="11" refreshError="1">
        <row r="8">
          <cell r="B8" t="str">
            <v/>
          </cell>
        </row>
      </sheetData>
      <sheetData sheetId="12"/>
      <sheetData sheetId="13"/>
      <sheetData sheetId="14"/>
      <sheetData sheetId="15" refreshError="1"/>
      <sheetData sheetId="16" refreshError="1"/>
      <sheetData sheetId="17" refreshError="1"/>
      <sheetData sheetId="18" refreshError="1"/>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内訳一覧 "/>
      <sheetName val="本工事費"/>
    </sheetNames>
    <sheetDataSet>
      <sheetData sheetId="0" refreshError="1">
        <row r="3">
          <cell r="B3" t="str">
            <v>Ａ－１</v>
          </cell>
          <cell r="C3" t="str">
            <v>管　布　設　工</v>
          </cell>
          <cell r="D3" t="str">
            <v>内径２００</v>
          </cell>
          <cell r="E3">
            <v>14984076</v>
          </cell>
        </row>
        <row r="4">
          <cell r="B4" t="str">
            <v>Ａ－２</v>
          </cell>
          <cell r="C4" t="str">
            <v>管 布 設 工</v>
          </cell>
          <cell r="D4" t="str">
            <v>φ２５０</v>
          </cell>
          <cell r="E4">
            <v>2096656</v>
          </cell>
        </row>
        <row r="5">
          <cell r="B5" t="str">
            <v>Ａ－３</v>
          </cell>
          <cell r="C5" t="str">
            <v>１号マンホール設置工</v>
          </cell>
          <cell r="D5" t="str">
            <v>（組立式</v>
          </cell>
          <cell r="E5">
            <v>3372403</v>
          </cell>
        </row>
        <row r="6">
          <cell r="B6">
            <v>0</v>
          </cell>
          <cell r="C6">
            <v>0</v>
          </cell>
          <cell r="D6">
            <v>0</v>
          </cell>
          <cell r="E6" t="e">
            <v>#N/A</v>
          </cell>
        </row>
        <row r="7">
          <cell r="B7" t="str">
            <v>Ａ－４</v>
          </cell>
          <cell r="C7" t="str">
            <v>取　付　管　工</v>
          </cell>
          <cell r="D7" t="str">
            <v>φ１００</v>
          </cell>
          <cell r="E7">
            <v>419727</v>
          </cell>
        </row>
        <row r="8">
          <cell r="B8">
            <v>0</v>
          </cell>
          <cell r="C8">
            <v>0</v>
          </cell>
          <cell r="D8">
            <v>0</v>
          </cell>
          <cell r="E8">
            <v>0</v>
          </cell>
        </row>
        <row r="9">
          <cell r="B9">
            <v>0</v>
          </cell>
          <cell r="C9">
            <v>0</v>
          </cell>
          <cell r="D9">
            <v>0</v>
          </cell>
          <cell r="E9" t="e">
            <v>#N/A</v>
          </cell>
        </row>
        <row r="10">
          <cell r="B10" t="str">
            <v>Ａ－５</v>
          </cell>
          <cell r="C10" t="str">
            <v>付　帯　工</v>
          </cell>
          <cell r="E10">
            <v>4338551</v>
          </cell>
        </row>
        <row r="11">
          <cell r="B11" t="str">
            <v>Ａ－６</v>
          </cell>
          <cell r="C11" t="str">
            <v>運　搬　費</v>
          </cell>
          <cell r="E11">
            <v>107695</v>
          </cell>
        </row>
      </sheetData>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内訳一覧 "/>
      <sheetName val="本工事費"/>
    </sheetNames>
    <sheetDataSet>
      <sheetData sheetId="0" refreshError="1">
        <row r="3">
          <cell r="B3" t="str">
            <v>Ａ－１</v>
          </cell>
          <cell r="C3" t="str">
            <v>管　布　設　工</v>
          </cell>
          <cell r="D3" t="str">
            <v>内径２００</v>
          </cell>
          <cell r="E3">
            <v>14984076</v>
          </cell>
        </row>
        <row r="4">
          <cell r="B4" t="str">
            <v>Ａ－２</v>
          </cell>
          <cell r="C4" t="str">
            <v>管 布 設 工</v>
          </cell>
          <cell r="D4" t="str">
            <v>φ２５０</v>
          </cell>
          <cell r="E4">
            <v>2096656</v>
          </cell>
        </row>
        <row r="5">
          <cell r="B5" t="str">
            <v>Ａ－３</v>
          </cell>
          <cell r="C5" t="str">
            <v>１号マンホール設置工</v>
          </cell>
          <cell r="D5" t="str">
            <v>（組立式</v>
          </cell>
          <cell r="E5">
            <v>3372403</v>
          </cell>
        </row>
        <row r="6">
          <cell r="B6">
            <v>0</v>
          </cell>
          <cell r="C6">
            <v>0</v>
          </cell>
          <cell r="D6">
            <v>0</v>
          </cell>
          <cell r="E6" t="e">
            <v>#N/A</v>
          </cell>
        </row>
        <row r="7">
          <cell r="B7" t="str">
            <v>Ａ－４</v>
          </cell>
          <cell r="C7" t="str">
            <v>取　付　管　工</v>
          </cell>
          <cell r="D7" t="str">
            <v>φ１００</v>
          </cell>
          <cell r="E7">
            <v>419727</v>
          </cell>
        </row>
        <row r="8">
          <cell r="B8">
            <v>0</v>
          </cell>
          <cell r="C8">
            <v>0</v>
          </cell>
          <cell r="D8">
            <v>0</v>
          </cell>
          <cell r="E8">
            <v>0</v>
          </cell>
        </row>
        <row r="9">
          <cell r="B9">
            <v>0</v>
          </cell>
          <cell r="C9">
            <v>0</v>
          </cell>
          <cell r="D9">
            <v>0</v>
          </cell>
          <cell r="E9" t="e">
            <v>#N/A</v>
          </cell>
        </row>
        <row r="10">
          <cell r="B10" t="str">
            <v>Ａ－５</v>
          </cell>
          <cell r="C10" t="str">
            <v>付　帯　工</v>
          </cell>
          <cell r="E10">
            <v>4338551</v>
          </cell>
        </row>
        <row r="11">
          <cell r="B11" t="str">
            <v>Ａ－６</v>
          </cell>
          <cell r="C11" t="str">
            <v>運　搬　費</v>
          </cell>
          <cell r="E11">
            <v>107695</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一覧"/>
      <sheetName val="表紙 (2)"/>
      <sheetName val="本工事費"/>
      <sheetName val="Ａ代価"/>
      <sheetName val="Ｂ代価"/>
      <sheetName val="軽量Ｂ"/>
      <sheetName val="表紙"/>
      <sheetName val="新・本工事費"/>
      <sheetName val="Ｂ代価 (１)"/>
      <sheetName val="Ｂ代価（２）"/>
      <sheetName val="Ｃ代価"/>
    </sheetNames>
    <sheetDataSet>
      <sheetData sheetId="0" refreshError="1">
        <row r="3">
          <cell r="C3" t="str">
            <v>Ｂ－１</v>
          </cell>
          <cell r="D3" t="str">
            <v>土　　　工</v>
          </cell>
          <cell r="E3" t="str">
            <v>本管φ２００</v>
          </cell>
          <cell r="F3">
            <v>4800282</v>
          </cell>
        </row>
        <row r="4">
          <cell r="C4" t="str">
            <v>Ｂ－１０－１</v>
          </cell>
          <cell r="D4" t="str">
            <v>取付管土工</v>
          </cell>
          <cell r="E4" t="str">
            <v>φ１００</v>
          </cell>
          <cell r="F4">
            <v>245364</v>
          </cell>
        </row>
        <row r="5">
          <cell r="C5">
            <v>0</v>
          </cell>
          <cell r="D5" t="str">
            <v>取付管土工</v>
          </cell>
          <cell r="E5" t="str">
            <v>φ１５０</v>
          </cell>
          <cell r="F5">
            <v>3228</v>
          </cell>
        </row>
        <row r="6">
          <cell r="C6" t="str">
            <v>Ｂ－１１</v>
          </cell>
          <cell r="D6" t="str">
            <v>舗装復旧工</v>
          </cell>
          <cell r="E6">
            <v>0</v>
          </cell>
          <cell r="F6">
            <v>3786173</v>
          </cell>
        </row>
        <row r="7">
          <cell r="C7" t="str">
            <v>Ｂ－１2</v>
          </cell>
          <cell r="D7" t="str">
            <v>水道切替工</v>
          </cell>
          <cell r="E7">
            <v>0</v>
          </cell>
          <cell r="F7">
            <v>123040</v>
          </cell>
        </row>
        <row r="8">
          <cell r="D8" t="str">
            <v>管布設工</v>
          </cell>
          <cell r="E8">
            <v>0</v>
          </cell>
          <cell r="F8">
            <v>2491</v>
          </cell>
        </row>
        <row r="9">
          <cell r="C9" t="str">
            <v>Ｂ－２－１</v>
          </cell>
          <cell r="D9" t="str">
            <v>塩ビ舛設置工</v>
          </cell>
          <cell r="E9">
            <v>0</v>
          </cell>
          <cell r="F9">
            <v>10739</v>
          </cell>
        </row>
        <row r="10">
          <cell r="C10" t="str">
            <v>Ｂ－２－２</v>
          </cell>
          <cell r="D10">
            <v>0</v>
          </cell>
          <cell r="E10">
            <v>0</v>
          </cell>
          <cell r="F10">
            <v>11506</v>
          </cell>
        </row>
        <row r="11">
          <cell r="C11" t="str">
            <v>Ｂ－２－３</v>
          </cell>
          <cell r="D11">
            <v>0</v>
          </cell>
          <cell r="E11">
            <v>0</v>
          </cell>
          <cell r="F11">
            <v>12294</v>
          </cell>
        </row>
        <row r="12">
          <cell r="C12" t="str">
            <v>Ｂ－２－４</v>
          </cell>
          <cell r="D12">
            <v>0</v>
          </cell>
          <cell r="E12">
            <v>0</v>
          </cell>
          <cell r="F12">
            <v>13093</v>
          </cell>
        </row>
        <row r="13">
          <cell r="C13" t="str">
            <v>Ｂ－２－５</v>
          </cell>
          <cell r="D13">
            <v>0</v>
          </cell>
          <cell r="E13">
            <v>0</v>
          </cell>
          <cell r="F13">
            <v>13165</v>
          </cell>
        </row>
        <row r="14">
          <cell r="C14" t="str">
            <v>Ｂ－２－６</v>
          </cell>
          <cell r="D14">
            <v>0</v>
          </cell>
          <cell r="E14">
            <v>0</v>
          </cell>
          <cell r="F14">
            <v>15477</v>
          </cell>
        </row>
        <row r="15">
          <cell r="C15" t="str">
            <v>Ｂ－２－７</v>
          </cell>
          <cell r="D15">
            <v>0</v>
          </cell>
          <cell r="E15">
            <v>0</v>
          </cell>
          <cell r="F15">
            <v>15549</v>
          </cell>
        </row>
        <row r="16">
          <cell r="C16" t="str">
            <v>Ｂ－２－８</v>
          </cell>
          <cell r="D16">
            <v>0</v>
          </cell>
          <cell r="E16">
            <v>0</v>
          </cell>
          <cell r="F16">
            <v>16189</v>
          </cell>
        </row>
        <row r="17">
          <cell r="C17" t="str">
            <v>Ｂ－２－９</v>
          </cell>
          <cell r="D17">
            <v>0</v>
          </cell>
          <cell r="E17">
            <v>0</v>
          </cell>
          <cell r="F17">
            <v>16832</v>
          </cell>
        </row>
        <row r="18">
          <cell r="C18" t="str">
            <v>Ｂ－２－１０</v>
          </cell>
          <cell r="D18">
            <v>0</v>
          </cell>
          <cell r="E18">
            <v>0</v>
          </cell>
          <cell r="F18">
            <v>17471</v>
          </cell>
        </row>
        <row r="19">
          <cell r="C19" t="str">
            <v>Ｂ－２－１１</v>
          </cell>
          <cell r="D19">
            <v>0</v>
          </cell>
          <cell r="E19">
            <v>0</v>
          </cell>
          <cell r="F19">
            <v>16267</v>
          </cell>
        </row>
        <row r="20">
          <cell r="C20" t="str">
            <v>Ｂ－２－１２</v>
          </cell>
          <cell r="D20">
            <v>0</v>
          </cell>
          <cell r="E20">
            <v>0</v>
          </cell>
          <cell r="F20">
            <v>17100</v>
          </cell>
        </row>
        <row r="21">
          <cell r="C21" t="str">
            <v>Ｂ－３－１</v>
          </cell>
          <cell r="D21">
            <v>0</v>
          </cell>
          <cell r="E21">
            <v>0</v>
          </cell>
          <cell r="F21">
            <v>2829</v>
          </cell>
        </row>
        <row r="22">
          <cell r="C22" t="str">
            <v>Ｂ－３－２</v>
          </cell>
          <cell r="D22">
            <v>0</v>
          </cell>
          <cell r="E22">
            <v>0</v>
          </cell>
          <cell r="F22">
            <v>3207</v>
          </cell>
        </row>
        <row r="23">
          <cell r="C23" t="str">
            <v>Ｂ－３－３</v>
          </cell>
          <cell r="D23">
            <v>0</v>
          </cell>
          <cell r="E23">
            <v>0</v>
          </cell>
          <cell r="F23">
            <v>3584</v>
          </cell>
        </row>
        <row r="24">
          <cell r="C24" t="str">
            <v>Ｂ－４－１</v>
          </cell>
          <cell r="D24">
            <v>0</v>
          </cell>
          <cell r="E24">
            <v>0</v>
          </cell>
          <cell r="F24">
            <v>16620</v>
          </cell>
        </row>
        <row r="25">
          <cell r="C25" t="str">
            <v>Ｂ－４－２</v>
          </cell>
          <cell r="D25">
            <v>0</v>
          </cell>
          <cell r="E25">
            <v>0</v>
          </cell>
          <cell r="F25">
            <v>11860</v>
          </cell>
        </row>
        <row r="26">
          <cell r="C26" t="str">
            <v>Ｂ－４－３</v>
          </cell>
          <cell r="D26">
            <v>0</v>
          </cell>
          <cell r="E26">
            <v>0</v>
          </cell>
          <cell r="F26">
            <v>1330</v>
          </cell>
        </row>
        <row r="27">
          <cell r="C27" t="str">
            <v>Ｂ－４－４</v>
          </cell>
          <cell r="D27">
            <v>0</v>
          </cell>
          <cell r="E27">
            <v>0</v>
          </cell>
          <cell r="F27">
            <v>15300</v>
          </cell>
        </row>
        <row r="28">
          <cell r="C28" t="str">
            <v>Ｂ－５－１</v>
          </cell>
          <cell r="D28">
            <v>0</v>
          </cell>
          <cell r="E28">
            <v>0</v>
          </cell>
          <cell r="F28">
            <v>32455</v>
          </cell>
        </row>
        <row r="29">
          <cell r="C29" t="str">
            <v>Ｂ－５－２</v>
          </cell>
          <cell r="E29">
            <v>0</v>
          </cell>
          <cell r="F29">
            <v>25964</v>
          </cell>
        </row>
        <row r="30">
          <cell r="C30" t="str">
            <v>Ｂ－８－１</v>
          </cell>
          <cell r="E30">
            <v>0</v>
          </cell>
          <cell r="F30">
            <v>927</v>
          </cell>
        </row>
        <row r="31">
          <cell r="C31" t="str">
            <v>Ｂ－８－２</v>
          </cell>
          <cell r="D31">
            <v>0</v>
          </cell>
          <cell r="E31">
            <v>0</v>
          </cell>
          <cell r="F31">
            <v>1471</v>
          </cell>
        </row>
        <row r="32">
          <cell r="C32" t="str">
            <v>Ｂ－８－３</v>
          </cell>
          <cell r="D32">
            <v>0</v>
          </cell>
          <cell r="E32">
            <v>0</v>
          </cell>
          <cell r="F32">
            <v>932</v>
          </cell>
        </row>
        <row r="33">
          <cell r="C33" t="str">
            <v>Ｂ－８－４</v>
          </cell>
          <cell r="D33">
            <v>0</v>
          </cell>
          <cell r="E33">
            <v>0</v>
          </cell>
          <cell r="F33">
            <v>1476</v>
          </cell>
        </row>
        <row r="34">
          <cell r="C34" t="str">
            <v>Ｂ－９－１</v>
          </cell>
          <cell r="D34">
            <v>0</v>
          </cell>
          <cell r="E34">
            <v>0</v>
          </cell>
          <cell r="F34">
            <v>3072</v>
          </cell>
        </row>
        <row r="35">
          <cell r="C35" t="str">
            <v>Ｂ－９－２</v>
          </cell>
          <cell r="D35">
            <v>0</v>
          </cell>
          <cell r="E35">
            <v>0</v>
          </cell>
          <cell r="F35">
            <v>3098</v>
          </cell>
        </row>
        <row r="36">
          <cell r="C36" t="str">
            <v>Ｂ－９－３</v>
          </cell>
          <cell r="D36">
            <v>0</v>
          </cell>
          <cell r="E36">
            <v>0</v>
          </cell>
          <cell r="F36">
            <v>3074</v>
          </cell>
        </row>
        <row r="37">
          <cell r="C37" t="str">
            <v>Ｂ－９－４</v>
          </cell>
          <cell r="F37">
            <v>3100</v>
          </cell>
        </row>
        <row r="38">
          <cell r="C38" t="str">
            <v>Ｂ－１０－１</v>
          </cell>
          <cell r="F38">
            <v>245364</v>
          </cell>
        </row>
        <row r="39">
          <cell r="C39">
            <v>0</v>
          </cell>
          <cell r="F39">
            <v>3228</v>
          </cell>
        </row>
        <row r="40">
          <cell r="C40" t="str">
            <v>Ｂ－１１</v>
          </cell>
          <cell r="F40">
            <v>3786173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一覧"/>
      <sheetName val="表紙 (2)"/>
      <sheetName val="本工事費"/>
      <sheetName val="Ａ代価"/>
      <sheetName val="Ｂ代価"/>
      <sheetName val="軽量Ｂ"/>
    </sheetNames>
    <sheetDataSet>
      <sheetData sheetId="0" refreshError="1">
        <row r="3">
          <cell r="C3" t="str">
            <v>Ｂ－１</v>
          </cell>
          <cell r="D3" t="str">
            <v>土　　　工</v>
          </cell>
          <cell r="E3" t="str">
            <v>本管φ２００</v>
          </cell>
          <cell r="F3">
            <v>4800282</v>
          </cell>
        </row>
        <row r="4">
          <cell r="C4" t="str">
            <v>Ｂ－１０－１</v>
          </cell>
          <cell r="D4" t="str">
            <v>取付管土工</v>
          </cell>
          <cell r="E4" t="str">
            <v>φ１００</v>
          </cell>
          <cell r="F4">
            <v>245364</v>
          </cell>
        </row>
        <row r="5">
          <cell r="C5">
            <v>0</v>
          </cell>
          <cell r="D5" t="str">
            <v>取付管土工</v>
          </cell>
          <cell r="E5" t="str">
            <v>φ１５０</v>
          </cell>
          <cell r="F5">
            <v>3228</v>
          </cell>
        </row>
        <row r="6">
          <cell r="C6" t="str">
            <v>Ｂ－１１</v>
          </cell>
          <cell r="D6" t="str">
            <v>舗装復旧工</v>
          </cell>
          <cell r="E6">
            <v>0</v>
          </cell>
          <cell r="F6">
            <v>3786173</v>
          </cell>
        </row>
        <row r="7">
          <cell r="C7" t="str">
            <v>Ｂ－１2</v>
          </cell>
          <cell r="D7" t="str">
            <v>水道切替工</v>
          </cell>
          <cell r="E7">
            <v>0</v>
          </cell>
          <cell r="F7">
            <v>123040</v>
          </cell>
        </row>
        <row r="8">
          <cell r="D8" t="str">
            <v>管布設工</v>
          </cell>
          <cell r="E8">
            <v>0</v>
          </cell>
          <cell r="F8">
            <v>2491</v>
          </cell>
        </row>
        <row r="9">
          <cell r="C9" t="str">
            <v>Ｂ－２－１</v>
          </cell>
          <cell r="D9" t="str">
            <v>塩ビ舛設置工</v>
          </cell>
          <cell r="E9">
            <v>0</v>
          </cell>
          <cell r="F9">
            <v>10739</v>
          </cell>
        </row>
        <row r="10">
          <cell r="C10" t="str">
            <v>Ｂ－２－２</v>
          </cell>
          <cell r="D10">
            <v>0</v>
          </cell>
          <cell r="E10">
            <v>0</v>
          </cell>
          <cell r="F10">
            <v>11506</v>
          </cell>
        </row>
        <row r="11">
          <cell r="C11" t="str">
            <v>Ｂ－２－３</v>
          </cell>
          <cell r="D11">
            <v>0</v>
          </cell>
          <cell r="E11">
            <v>0</v>
          </cell>
          <cell r="F11">
            <v>12294</v>
          </cell>
        </row>
        <row r="12">
          <cell r="C12" t="str">
            <v>Ｂ－２－４</v>
          </cell>
          <cell r="D12">
            <v>0</v>
          </cell>
          <cell r="E12">
            <v>0</v>
          </cell>
          <cell r="F12">
            <v>13093</v>
          </cell>
        </row>
        <row r="13">
          <cell r="C13" t="str">
            <v>Ｂ－２－５</v>
          </cell>
          <cell r="D13">
            <v>0</v>
          </cell>
          <cell r="E13">
            <v>0</v>
          </cell>
          <cell r="F13">
            <v>13165</v>
          </cell>
        </row>
        <row r="14">
          <cell r="C14" t="str">
            <v>Ｂ－２－６</v>
          </cell>
          <cell r="D14">
            <v>0</v>
          </cell>
          <cell r="E14">
            <v>0</v>
          </cell>
          <cell r="F14">
            <v>15477</v>
          </cell>
        </row>
        <row r="15">
          <cell r="C15" t="str">
            <v>Ｂ－２－７</v>
          </cell>
          <cell r="D15">
            <v>0</v>
          </cell>
          <cell r="E15">
            <v>0</v>
          </cell>
          <cell r="F15">
            <v>15549</v>
          </cell>
        </row>
        <row r="16">
          <cell r="C16" t="str">
            <v>Ｂ－２－８</v>
          </cell>
          <cell r="D16">
            <v>0</v>
          </cell>
          <cell r="E16">
            <v>0</v>
          </cell>
          <cell r="F16">
            <v>16189</v>
          </cell>
        </row>
        <row r="17">
          <cell r="C17" t="str">
            <v>Ｂ－２－９</v>
          </cell>
          <cell r="D17">
            <v>0</v>
          </cell>
          <cell r="E17">
            <v>0</v>
          </cell>
          <cell r="F17">
            <v>16832</v>
          </cell>
        </row>
        <row r="18">
          <cell r="C18" t="str">
            <v>Ｂ－２－１０</v>
          </cell>
          <cell r="D18">
            <v>0</v>
          </cell>
          <cell r="E18">
            <v>0</v>
          </cell>
          <cell r="F18">
            <v>17471</v>
          </cell>
        </row>
        <row r="19">
          <cell r="C19" t="str">
            <v>Ｂ－２－１１</v>
          </cell>
          <cell r="D19">
            <v>0</v>
          </cell>
          <cell r="E19">
            <v>0</v>
          </cell>
          <cell r="F19">
            <v>16267</v>
          </cell>
        </row>
        <row r="20">
          <cell r="C20" t="str">
            <v>Ｂ－２－１２</v>
          </cell>
          <cell r="D20">
            <v>0</v>
          </cell>
          <cell r="E20">
            <v>0</v>
          </cell>
          <cell r="F20">
            <v>17100</v>
          </cell>
        </row>
        <row r="21">
          <cell r="C21" t="str">
            <v>Ｂ－３－１</v>
          </cell>
          <cell r="D21">
            <v>0</v>
          </cell>
          <cell r="E21">
            <v>0</v>
          </cell>
          <cell r="F21">
            <v>2829</v>
          </cell>
        </row>
        <row r="22">
          <cell r="C22" t="str">
            <v>Ｂ－３－２</v>
          </cell>
          <cell r="D22">
            <v>0</v>
          </cell>
          <cell r="E22">
            <v>0</v>
          </cell>
          <cell r="F22">
            <v>3207</v>
          </cell>
        </row>
        <row r="23">
          <cell r="C23" t="str">
            <v>Ｂ－３－３</v>
          </cell>
          <cell r="D23">
            <v>0</v>
          </cell>
          <cell r="E23">
            <v>0</v>
          </cell>
          <cell r="F23">
            <v>3584</v>
          </cell>
        </row>
        <row r="24">
          <cell r="C24" t="str">
            <v>Ｂ－４－１</v>
          </cell>
          <cell r="D24">
            <v>0</v>
          </cell>
          <cell r="E24">
            <v>0</v>
          </cell>
          <cell r="F24">
            <v>16620</v>
          </cell>
        </row>
        <row r="25">
          <cell r="C25" t="str">
            <v>Ｂ－４－２</v>
          </cell>
          <cell r="D25">
            <v>0</v>
          </cell>
          <cell r="E25">
            <v>0</v>
          </cell>
          <cell r="F25">
            <v>11860</v>
          </cell>
        </row>
        <row r="26">
          <cell r="C26" t="str">
            <v>Ｂ－４－３</v>
          </cell>
          <cell r="D26">
            <v>0</v>
          </cell>
          <cell r="E26">
            <v>0</v>
          </cell>
          <cell r="F26">
            <v>1330</v>
          </cell>
        </row>
        <row r="27">
          <cell r="C27" t="str">
            <v>Ｂ－４－４</v>
          </cell>
          <cell r="D27">
            <v>0</v>
          </cell>
          <cell r="E27">
            <v>0</v>
          </cell>
          <cell r="F27">
            <v>15300</v>
          </cell>
        </row>
        <row r="28">
          <cell r="C28" t="str">
            <v>Ｂ－５－１</v>
          </cell>
          <cell r="D28">
            <v>0</v>
          </cell>
          <cell r="E28">
            <v>0</v>
          </cell>
          <cell r="F28">
            <v>32455</v>
          </cell>
        </row>
        <row r="29">
          <cell r="C29" t="str">
            <v>Ｂ－５－２</v>
          </cell>
          <cell r="E29">
            <v>0</v>
          </cell>
          <cell r="F29">
            <v>25964</v>
          </cell>
        </row>
        <row r="30">
          <cell r="C30" t="str">
            <v>Ｂ－８－１</v>
          </cell>
          <cell r="E30">
            <v>0</v>
          </cell>
          <cell r="F30">
            <v>927</v>
          </cell>
        </row>
        <row r="31">
          <cell r="C31" t="str">
            <v>Ｂ－８－２</v>
          </cell>
          <cell r="D31">
            <v>0</v>
          </cell>
          <cell r="E31">
            <v>0</v>
          </cell>
          <cell r="F31">
            <v>1471</v>
          </cell>
        </row>
        <row r="32">
          <cell r="C32" t="str">
            <v>Ｂ－８－３</v>
          </cell>
          <cell r="D32">
            <v>0</v>
          </cell>
          <cell r="E32">
            <v>0</v>
          </cell>
          <cell r="F32">
            <v>932</v>
          </cell>
        </row>
        <row r="33">
          <cell r="C33" t="str">
            <v>Ｂ－８－４</v>
          </cell>
          <cell r="D33">
            <v>0</v>
          </cell>
          <cell r="E33">
            <v>0</v>
          </cell>
          <cell r="F33">
            <v>1476</v>
          </cell>
        </row>
        <row r="34">
          <cell r="C34" t="str">
            <v>Ｂ－９－１</v>
          </cell>
          <cell r="D34">
            <v>0</v>
          </cell>
          <cell r="E34">
            <v>0</v>
          </cell>
          <cell r="F34">
            <v>3072</v>
          </cell>
        </row>
        <row r="35">
          <cell r="C35" t="str">
            <v>Ｂ－９－２</v>
          </cell>
          <cell r="D35">
            <v>0</v>
          </cell>
          <cell r="E35">
            <v>0</v>
          </cell>
          <cell r="F35">
            <v>3098</v>
          </cell>
        </row>
        <row r="36">
          <cell r="C36" t="str">
            <v>Ｂ－９－３</v>
          </cell>
          <cell r="D36">
            <v>0</v>
          </cell>
          <cell r="E36">
            <v>0</v>
          </cell>
          <cell r="F36">
            <v>3074</v>
          </cell>
        </row>
        <row r="37">
          <cell r="C37" t="str">
            <v>Ｂ－９－４</v>
          </cell>
          <cell r="F37">
            <v>3100</v>
          </cell>
        </row>
        <row r="38">
          <cell r="C38" t="str">
            <v>Ｂ－１０－１</v>
          </cell>
          <cell r="F38">
            <v>245364</v>
          </cell>
        </row>
        <row r="39">
          <cell r="C39">
            <v>0</v>
          </cell>
          <cell r="F39">
            <v>3228</v>
          </cell>
        </row>
        <row r="40">
          <cell r="C40" t="str">
            <v>Ｂ－１１</v>
          </cell>
          <cell r="F40">
            <v>3786173</v>
          </cell>
        </row>
      </sheetData>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総括"/>
      <sheetName val="経費計算書"/>
      <sheetName val="内計"/>
      <sheetName val="棟別"/>
      <sheetName val="共仮"/>
      <sheetName val="直仮"/>
      <sheetName val="土"/>
      <sheetName val="地業"/>
      <sheetName val="コン"/>
      <sheetName val="型枠"/>
      <sheetName val="鉄筋"/>
      <sheetName val="鉄骨"/>
      <sheetName val="既コン"/>
      <sheetName val="防水"/>
      <sheetName val="石"/>
      <sheetName val="タイル"/>
      <sheetName val="木"/>
      <sheetName val="屋根"/>
      <sheetName val="金属"/>
      <sheetName val="左官"/>
      <sheetName val="建具"/>
      <sheetName val="ガラス"/>
      <sheetName val="塗装"/>
      <sheetName val="内外装"/>
      <sheetName val="仕ユニ"/>
      <sheetName val="植栽"/>
      <sheetName val="外構"/>
      <sheetName val="とりこわし"/>
      <sheetName val="改修"/>
      <sheetName val="電気"/>
      <sheetName val="機械"/>
      <sheetName val="県単"/>
      <sheetName val="A直仮"/>
      <sheetName val="B土"/>
      <sheetName val="C地業"/>
      <sheetName val="Dコン"/>
      <sheetName val="E型枠"/>
      <sheetName val="F鉄筋"/>
      <sheetName val="G鉄骨"/>
      <sheetName val="H既コン"/>
      <sheetName val="I防水"/>
      <sheetName val="J石"/>
      <sheetName val="Kタイル"/>
      <sheetName val="L木"/>
      <sheetName val="N屋根"/>
      <sheetName val="M金属"/>
      <sheetName val="O左官"/>
      <sheetName val="P建具"/>
      <sheetName val="qガラス"/>
      <sheetName val="R塗装"/>
      <sheetName val="S内外装"/>
      <sheetName val="T仕ユニ"/>
      <sheetName val="u植栽"/>
      <sheetName val="V外構"/>
      <sheetName val="wとりこわし"/>
      <sheetName val="ｘ改修"/>
    </sheetNames>
    <sheetDataSet>
      <sheetData sheetId="0">
        <row r="7">
          <cell r="F7" t="str">
            <v>新営</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動発電機単価表"/>
      <sheetName val="工事費"/>
      <sheetName val="2工区Ａ代価"/>
      <sheetName val="Ａ代価"/>
      <sheetName val="Ｂ代価"/>
      <sheetName val="１工区泥水機械器具損料表 (2)"/>
      <sheetName val="機械器具損料表"/>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条件"/>
      <sheetName val="指名業者"/>
      <sheetName val="持ち回り"/>
      <sheetName val="予定価格調書"/>
      <sheetName val="予定価格一覧表 "/>
      <sheetName val="会議録"/>
      <sheetName val="指名通知書"/>
      <sheetName val="特記事項"/>
      <sheetName val="質疑書"/>
      <sheetName val="受理書"/>
      <sheetName val="閲覧表"/>
      <sheetName val="閲覧について"/>
      <sheetName val="閲覧表紙"/>
      <sheetName val="閲覧表紙２"/>
      <sheetName val="入札書 "/>
      <sheetName val="委任状"/>
      <sheetName val="工事費内訳"/>
      <sheetName val="封筒宛名"/>
      <sheetName val="ﾃﾞｰﾀｰ(業者)"/>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
          <cell r="T3" t="str">
            <v>(Aｸﾞﾙｰﾌﾟ)</v>
          </cell>
        </row>
        <row r="4">
          <cell r="T4" t="str">
            <v>国分の業者</v>
          </cell>
        </row>
        <row r="5">
          <cell r="T5" t="str">
            <v>鎌田建設㈱</v>
          </cell>
          <cell r="U5" t="str">
            <v>鎌田 善政</v>
          </cell>
          <cell r="V5" t="str">
            <v xml:space="preserve">国分市敷根 １４１番地   </v>
          </cell>
          <cell r="W5" t="str">
            <v>0995-46-3000</v>
          </cell>
        </row>
        <row r="6">
          <cell r="T6" t="str">
            <v>㈱新町組</v>
          </cell>
          <cell r="U6" t="str">
            <v>新町 要紀</v>
          </cell>
          <cell r="V6" t="str">
            <v>国分市姫城２７４４</v>
          </cell>
          <cell r="W6" t="str">
            <v>0995-45-1255</v>
          </cell>
        </row>
        <row r="7">
          <cell r="T7" t="str">
            <v>中馬建設㈱</v>
          </cell>
          <cell r="U7" t="str">
            <v>中馬 明子</v>
          </cell>
          <cell r="V7" t="str">
            <v>国分市広瀬四丁目２０番１３号</v>
          </cell>
          <cell r="W7" t="str">
            <v>0995-46-0310</v>
          </cell>
        </row>
        <row r="8">
          <cell r="T8" t="str">
            <v>鶴丸建設㈱</v>
          </cell>
          <cell r="U8" t="str">
            <v>鶴丸 一郎</v>
          </cell>
          <cell r="V8" t="str">
            <v>国分市重久５９６番地</v>
          </cell>
          <cell r="W8" t="str">
            <v>0995-45-0789</v>
          </cell>
        </row>
        <row r="9">
          <cell r="T9" t="str">
            <v>淵脇建設㈱</v>
          </cell>
          <cell r="U9" t="str">
            <v>淵脇  伸</v>
          </cell>
          <cell r="V9" t="str">
            <v xml:space="preserve">国分市名波町２番１４号 </v>
          </cell>
          <cell r="W9" t="str">
            <v>0995-45-2212</v>
          </cell>
        </row>
        <row r="10">
          <cell r="T10" t="str">
            <v>㈱山下建設</v>
          </cell>
          <cell r="U10" t="str">
            <v>山下 貞光</v>
          </cell>
          <cell r="V10" t="str">
            <v xml:space="preserve">国分市敷根１０２８番地２ </v>
          </cell>
          <cell r="W10" t="str">
            <v>0995-45-0209</v>
          </cell>
        </row>
        <row r="11">
          <cell r="T11" t="str">
            <v>隼人の業者</v>
          </cell>
        </row>
        <row r="12">
          <cell r="T12" t="str">
            <v>㈱津田和建設</v>
          </cell>
          <cell r="U12" t="str">
            <v>津田和 亨</v>
          </cell>
          <cell r="V12" t="str">
            <v xml:space="preserve">隼人町松永３２８２番地４ </v>
          </cell>
          <cell r="W12" t="str">
            <v>0995-42-1238</v>
          </cell>
        </row>
        <row r="13">
          <cell r="T13" t="str">
            <v>(Bｸﾞﾙｰﾌﾟ)</v>
          </cell>
        </row>
        <row r="14">
          <cell r="T14" t="str">
            <v>国分の業者</v>
          </cell>
        </row>
        <row r="15">
          <cell r="T15" t="str">
            <v>㈱小薄文建設</v>
          </cell>
          <cell r="U15" t="str">
            <v>小薄　信一</v>
          </cell>
          <cell r="V15" t="str">
            <v>国分市上井１３８番地２</v>
          </cell>
          <cell r="W15" t="str">
            <v>0995-45-1601</v>
          </cell>
        </row>
        <row r="16">
          <cell r="T16" t="str">
            <v>船盛建設㈱</v>
          </cell>
          <cell r="U16" t="str">
            <v>船盛 三喜夫</v>
          </cell>
          <cell r="V16" t="str">
            <v>国分市清水四丁目２９番１１－７号</v>
          </cell>
          <cell r="W16" t="str">
            <v>0995-47-0751</v>
          </cell>
        </row>
        <row r="17">
          <cell r="T17" t="str">
            <v>松下建設㈱</v>
          </cell>
          <cell r="U17" t="str">
            <v>松下 正行</v>
          </cell>
          <cell r="V17" t="str">
            <v xml:space="preserve">国分市中央五丁目１２番１６号 </v>
          </cell>
          <cell r="W17" t="str">
            <v>0995-45-1084</v>
          </cell>
        </row>
        <row r="18">
          <cell r="T18" t="str">
            <v>南建設㈱</v>
          </cell>
          <cell r="U18" t="str">
            <v>南   明人</v>
          </cell>
          <cell r="V18" t="str">
            <v>国分市新町９７番地</v>
          </cell>
          <cell r="W18" t="str">
            <v>0995-45-1013</v>
          </cell>
        </row>
        <row r="19">
          <cell r="T19" t="str">
            <v>隼人の業者</v>
          </cell>
        </row>
        <row r="20">
          <cell r="T20" t="str">
            <v>㈱川原建設</v>
          </cell>
          <cell r="U20" t="str">
            <v>塚田 洋一</v>
          </cell>
          <cell r="V20" t="str">
            <v>隼人町東郷１０１０番地</v>
          </cell>
          <cell r="W20" t="str">
            <v>0995-42-0419</v>
          </cell>
        </row>
        <row r="21">
          <cell r="T21" t="str">
            <v>㈱佐々木組</v>
          </cell>
          <cell r="U21" t="str">
            <v>佐々木 邦広</v>
          </cell>
          <cell r="V21" t="str">
            <v>隼人町東郷１１１６</v>
          </cell>
          <cell r="W21" t="str">
            <v>0995-42-0053</v>
          </cell>
        </row>
        <row r="22">
          <cell r="T22" t="str">
            <v>佐藤建設㈱</v>
          </cell>
          <cell r="U22" t="str">
            <v>佐藤 国美</v>
          </cell>
          <cell r="V22" t="str">
            <v>隼人町姫城一丁目６２番地</v>
          </cell>
          <cell r="W22" t="str">
            <v>0995-42-0113</v>
          </cell>
        </row>
        <row r="23">
          <cell r="T23" t="str">
            <v>三正建設工業㈱</v>
          </cell>
          <cell r="U23" t="str">
            <v>山元  猛</v>
          </cell>
          <cell r="V23" t="str">
            <v xml:space="preserve">隼人町真孝２６１５番地２ </v>
          </cell>
          <cell r="W23" t="str">
            <v>0995-43-3838</v>
          </cell>
        </row>
        <row r="24">
          <cell r="T24" t="str">
            <v>㈱松山建設</v>
          </cell>
          <cell r="U24" t="str">
            <v>松山 和子</v>
          </cell>
          <cell r="V24" t="str">
            <v>隼人町住吉 ２６０７番地</v>
          </cell>
          <cell r="W24" t="str">
            <v>0995-42-1048</v>
          </cell>
        </row>
        <row r="25">
          <cell r="T25" t="str">
            <v>㈱山一建設</v>
          </cell>
          <cell r="U25" t="str">
            <v>山口　一義</v>
          </cell>
          <cell r="V25" t="str">
            <v>隼人町野久美田５７５番地７１</v>
          </cell>
          <cell r="W25" t="str">
            <v>0995-43-4255</v>
          </cell>
        </row>
        <row r="28">
          <cell r="T28" t="str">
            <v>県内の業者</v>
          </cell>
        </row>
        <row r="29">
          <cell r="T29" t="str">
            <v>㈱有迫組</v>
          </cell>
          <cell r="U29" t="str">
            <v>有迫 清典</v>
          </cell>
          <cell r="V29" t="str">
            <v xml:space="preserve">鹿児島市原良町２１１６番地５  </v>
          </cell>
          <cell r="W29" t="str">
            <v>099-282-1920</v>
          </cell>
        </row>
        <row r="30">
          <cell r="T30" t="str">
            <v>鮎川建設㈱</v>
          </cell>
          <cell r="U30" t="str">
            <v>鮎川 利朗</v>
          </cell>
          <cell r="V30" t="str">
            <v>鹿児島市荒田二丁目７３番９号</v>
          </cell>
          <cell r="W30" t="str">
            <v>099-255-8201</v>
          </cell>
        </row>
        <row r="31">
          <cell r="T31" t="str">
            <v>㈱植村組</v>
          </cell>
          <cell r="U31" t="str">
            <v>植村　久</v>
          </cell>
          <cell r="V31" t="str">
            <v>鹿児島市伊敷町３１５５番１２</v>
          </cell>
          <cell r="W31" t="str">
            <v>099-229-1111</v>
          </cell>
        </row>
        <row r="32">
          <cell r="T32" t="str">
            <v xml:space="preserve">鹿大丸建設㈱  </v>
          </cell>
          <cell r="U32" t="str">
            <v>原田 大藏</v>
          </cell>
          <cell r="V32" t="str">
            <v xml:space="preserve">鹿児島市西稜三丁目２８番２２号 </v>
          </cell>
          <cell r="W32" t="str">
            <v>099-282-2100</v>
          </cell>
        </row>
        <row r="33">
          <cell r="T33" t="str">
            <v>㈱桑木組</v>
          </cell>
          <cell r="U33" t="str">
            <v>桑木 康行</v>
          </cell>
          <cell r="V33" t="str">
            <v xml:space="preserve">鹿児島市真砂本町４９番１０号 </v>
          </cell>
          <cell r="W33" t="str">
            <v>099-258-1235</v>
          </cell>
        </row>
        <row r="34">
          <cell r="T34" t="str">
            <v>小牧建設㈱</v>
          </cell>
          <cell r="U34" t="str">
            <v>小牧　孝</v>
          </cell>
          <cell r="V34" t="str">
            <v>鹿児島市西千石町２番３５号</v>
          </cell>
          <cell r="W34" t="str">
            <v>099-225-2611</v>
          </cell>
        </row>
        <row r="35">
          <cell r="T35" t="str">
            <v xml:space="preserve">坂本建設㈱  </v>
          </cell>
          <cell r="U35" t="str">
            <v>諏訪園　 隆</v>
          </cell>
          <cell r="V35" t="str">
            <v>鹿児島市西千石町３番１０号</v>
          </cell>
          <cell r="W35" t="str">
            <v>099-224-7111</v>
          </cell>
        </row>
        <row r="36">
          <cell r="T36" t="str">
            <v>三和興業㈱</v>
          </cell>
          <cell r="U36" t="str">
            <v>古江 昭人</v>
          </cell>
          <cell r="V36" t="str">
            <v>鹿児島市南林寺町２６番２号</v>
          </cell>
          <cell r="W36" t="str">
            <v>099-224-0981</v>
          </cell>
        </row>
        <row r="37">
          <cell r="T37" t="str">
            <v>㈱信興工業社</v>
          </cell>
          <cell r="U37" t="str">
            <v>藤山 正博</v>
          </cell>
          <cell r="V37" t="str">
            <v>鹿児島市長田町１８番１７号</v>
          </cell>
          <cell r="W37" t="str">
            <v>099-226-6833</v>
          </cell>
        </row>
        <row r="38">
          <cell r="T38" t="str">
            <v>大協㈱</v>
          </cell>
          <cell r="U38" t="str">
            <v>横山 總一郎</v>
          </cell>
          <cell r="V38" t="str">
            <v>鹿児島市鴨池新町２１番３号</v>
          </cell>
          <cell r="W38" t="str">
            <v>099-253-1095</v>
          </cell>
        </row>
        <row r="39">
          <cell r="T39" t="str">
            <v>大和水道㈱</v>
          </cell>
          <cell r="U39" t="str">
            <v>永吉 信男</v>
          </cell>
          <cell r="V39" t="str">
            <v>鹿児島市甲突町２３番１７号</v>
          </cell>
          <cell r="W39" t="str">
            <v>099-224-5211</v>
          </cell>
        </row>
        <row r="40">
          <cell r="T40" t="str">
            <v>中央工業㈱</v>
          </cell>
          <cell r="U40" t="str">
            <v>肥後 勝司</v>
          </cell>
          <cell r="V40" t="str">
            <v>鹿児島市西田三丁目２８番１４号</v>
          </cell>
          <cell r="W40" t="str">
            <v>099-257-2323</v>
          </cell>
        </row>
        <row r="41">
          <cell r="T41" t="str">
            <v>南生建設㈱</v>
          </cell>
          <cell r="U41" t="str">
            <v>川畑 俊彦</v>
          </cell>
          <cell r="V41" t="str">
            <v>鹿児島市平之町８番１３号</v>
          </cell>
          <cell r="W41" t="str">
            <v>099-223-8388</v>
          </cell>
        </row>
        <row r="42">
          <cell r="T42" t="str">
            <v>丸福建設㈱</v>
          </cell>
          <cell r="U42" t="str">
            <v>谷口  明広</v>
          </cell>
          <cell r="V42" t="str">
            <v>鹿児島市易居町４番３号</v>
          </cell>
          <cell r="W42" t="str">
            <v>099-222-5105</v>
          </cell>
        </row>
        <row r="43">
          <cell r="T43" t="str">
            <v>村上建設㈱</v>
          </cell>
          <cell r="U43" t="str">
            <v>村上慎一郎</v>
          </cell>
          <cell r="V43" t="str">
            <v>名瀬市小浜町２９番９号</v>
          </cell>
          <cell r="W43" t="str">
            <v>0997-52-0625</v>
          </cell>
        </row>
        <row r="44">
          <cell r="T44" t="str">
            <v>㈱森山(清)組</v>
          </cell>
          <cell r="U44" t="str">
            <v>森山 一行</v>
          </cell>
          <cell r="V44" t="str">
            <v>鹿児島市唐湊一丁目１３番２５号</v>
          </cell>
          <cell r="W44" t="str">
            <v>099-252-1313</v>
          </cell>
        </row>
        <row r="45">
          <cell r="T45" t="str">
            <v>森山土木㈱</v>
          </cell>
          <cell r="U45" t="str">
            <v>森山 睦夫</v>
          </cell>
          <cell r="V45" t="str">
            <v>鹿児島市田上二丁目１５番１２号</v>
          </cell>
          <cell r="W45" t="str">
            <v>099-253-1161</v>
          </cell>
        </row>
        <row r="46">
          <cell r="T46" t="str">
            <v>山下(善)建設㈱</v>
          </cell>
          <cell r="U46" t="str">
            <v>山下 資起</v>
          </cell>
          <cell r="V46" t="str">
            <v>鹿児島市西千石町二番１号</v>
          </cell>
          <cell r="W46" t="str">
            <v>099-226-0505</v>
          </cell>
        </row>
        <row r="47">
          <cell r="T47" t="str">
            <v>吉留建設産業㈱</v>
          </cell>
          <cell r="U47" t="str">
            <v>吉留  益</v>
          </cell>
          <cell r="V47" t="str">
            <v>鹿児島市上之園町４番地６</v>
          </cell>
          <cell r="W47" t="str">
            <v>099-253-2211</v>
          </cell>
        </row>
        <row r="48">
          <cell r="T48" t="str">
            <v>米盛建設㈱</v>
          </cell>
          <cell r="U48" t="str">
            <v>米盛庄一郎</v>
          </cell>
          <cell r="V48" t="str">
            <v>鹿児島市草牟田二丁目２番７号</v>
          </cell>
          <cell r="W48" t="str">
            <v>099-226-0228</v>
          </cell>
        </row>
        <row r="49">
          <cell r="T49" t="str">
            <v xml:space="preserve">㈱渡辺組  </v>
          </cell>
          <cell r="U49" t="str">
            <v>渡辺 紘三</v>
          </cell>
          <cell r="V49" t="str">
            <v>鹿児島市武二丁目４番１号</v>
          </cell>
          <cell r="W49" t="str">
            <v>099-286-0800</v>
          </cell>
        </row>
        <row r="50">
          <cell r="T50" t="str">
            <v>鮎川建設㈱</v>
          </cell>
          <cell r="U50" t="str">
            <v>鮎川 利朗</v>
          </cell>
          <cell r="V50" t="str">
            <v>鹿児島市荒田二丁目７３番９号</v>
          </cell>
          <cell r="W50" t="str">
            <v>099-255-8201</v>
          </cell>
        </row>
        <row r="51">
          <cell r="T51" t="str">
            <v>㈱植村組</v>
          </cell>
          <cell r="U51" t="str">
            <v>植村　久</v>
          </cell>
          <cell r="V51" t="str">
            <v>鹿児島市伊敷町３１６３番１２</v>
          </cell>
          <cell r="W51" t="str">
            <v>099-229-1111</v>
          </cell>
        </row>
        <row r="52">
          <cell r="T52" t="str">
            <v xml:space="preserve">鹿大丸建設㈱  </v>
          </cell>
          <cell r="U52" t="str">
            <v>原田 大藏</v>
          </cell>
          <cell r="V52" t="str">
            <v xml:space="preserve">鹿児島市西稜三丁目２８番２２号 </v>
          </cell>
          <cell r="W52" t="str">
            <v>099-282-2100</v>
          </cell>
        </row>
        <row r="53">
          <cell r="T53" t="str">
            <v>㈱桑木組</v>
          </cell>
          <cell r="U53" t="str">
            <v>桑木 康行</v>
          </cell>
          <cell r="V53" t="str">
            <v xml:space="preserve">鹿児島市真砂本町４９番１０号 </v>
          </cell>
          <cell r="W53" t="str">
            <v>099-258-1235</v>
          </cell>
        </row>
        <row r="54">
          <cell r="T54" t="str">
            <v>小牧建設㈱</v>
          </cell>
          <cell r="U54" t="str">
            <v>小牧　孝</v>
          </cell>
          <cell r="V54" t="str">
            <v>鹿児島市西千石町２番３５号</v>
          </cell>
          <cell r="W54" t="str">
            <v>099-225-2611</v>
          </cell>
        </row>
        <row r="55">
          <cell r="T55" t="str">
            <v xml:space="preserve">坂本建設㈱  </v>
          </cell>
          <cell r="U55" t="str">
            <v>諏訪園　 隆</v>
          </cell>
          <cell r="V55" t="str">
            <v>鹿児島市西千石町３番１０号</v>
          </cell>
          <cell r="W55" t="str">
            <v>099-224-7111</v>
          </cell>
        </row>
        <row r="56">
          <cell r="T56" t="str">
            <v>三和興業㈱</v>
          </cell>
          <cell r="U56" t="str">
            <v>古江 昭人</v>
          </cell>
          <cell r="V56" t="str">
            <v>鹿児島市南林寺町２６番２号</v>
          </cell>
          <cell r="W56" t="str">
            <v>099-224-0981</v>
          </cell>
        </row>
        <row r="57">
          <cell r="T57" t="str">
            <v>㈱信興工業社</v>
          </cell>
          <cell r="U57" t="str">
            <v>藤山 正博</v>
          </cell>
          <cell r="V57" t="str">
            <v>鹿児島市長田町１８番１７号</v>
          </cell>
          <cell r="W57" t="str">
            <v>099-226-6833</v>
          </cell>
        </row>
        <row r="58">
          <cell r="T58" t="str">
            <v>大協㈱</v>
          </cell>
          <cell r="U58" t="str">
            <v>横山 總一郎</v>
          </cell>
          <cell r="V58" t="str">
            <v>鹿児島市鴨池新町２１番３号</v>
          </cell>
          <cell r="W58" t="str">
            <v>099-253-1095</v>
          </cell>
        </row>
        <row r="59">
          <cell r="T59" t="str">
            <v>大和水道㈱</v>
          </cell>
          <cell r="U59" t="str">
            <v>永吉 信男</v>
          </cell>
          <cell r="V59" t="str">
            <v>鹿児島市甲突町２３番１７号</v>
          </cell>
          <cell r="W59" t="str">
            <v>099-224-5211</v>
          </cell>
        </row>
        <row r="60">
          <cell r="T60" t="str">
            <v>中央工業㈱</v>
          </cell>
          <cell r="U60" t="str">
            <v>肥後 勝司</v>
          </cell>
          <cell r="V60" t="str">
            <v>鹿児島市西田三丁目２８番１４号</v>
          </cell>
          <cell r="W60" t="str">
            <v>099-257-2323</v>
          </cell>
        </row>
        <row r="61">
          <cell r="T61" t="str">
            <v>南生建設㈱</v>
          </cell>
          <cell r="U61" t="str">
            <v>川畑 俊彦</v>
          </cell>
          <cell r="V61" t="str">
            <v>鹿児島市平之町８番１３号</v>
          </cell>
          <cell r="W61" t="str">
            <v>099-223-8388</v>
          </cell>
        </row>
        <row r="62">
          <cell r="T62" t="str">
            <v>村上建設㈱</v>
          </cell>
          <cell r="U62" t="str">
            <v>村上慎一郎</v>
          </cell>
          <cell r="V62" t="str">
            <v>名瀬市小浜町２９番９号</v>
          </cell>
          <cell r="W62" t="str">
            <v>0997-52-0625</v>
          </cell>
        </row>
        <row r="63">
          <cell r="T63" t="str">
            <v>㈱森山(清)組</v>
          </cell>
          <cell r="U63" t="str">
            <v>森山 一行</v>
          </cell>
          <cell r="V63" t="str">
            <v>鹿児島市唐湊一丁目１３番２５号</v>
          </cell>
          <cell r="W63" t="str">
            <v>099-252-1313</v>
          </cell>
        </row>
        <row r="64">
          <cell r="T64" t="str">
            <v>森山土木㈱</v>
          </cell>
          <cell r="U64" t="str">
            <v>森山 睦夫</v>
          </cell>
          <cell r="V64" t="str">
            <v>鹿児島市田上二丁目１５番１２号</v>
          </cell>
          <cell r="W64" t="str">
            <v>099-253-1161</v>
          </cell>
        </row>
        <row r="65">
          <cell r="T65" t="str">
            <v>山下(善)建設㈱</v>
          </cell>
          <cell r="U65" t="str">
            <v>山下 資起</v>
          </cell>
          <cell r="V65" t="str">
            <v>鹿児島市西千石町二番１号</v>
          </cell>
          <cell r="W65" t="str">
            <v>099-226-0505</v>
          </cell>
        </row>
        <row r="66">
          <cell r="T66" t="str">
            <v>吉留建設産業㈱</v>
          </cell>
          <cell r="U66" t="str">
            <v>吉留  益</v>
          </cell>
          <cell r="V66" t="str">
            <v>鹿児島市上之園町４番地６</v>
          </cell>
          <cell r="W66" t="str">
            <v>099-253-2211</v>
          </cell>
        </row>
        <row r="67">
          <cell r="T67" t="str">
            <v>米盛建設㈱</v>
          </cell>
          <cell r="U67" t="str">
            <v>米盛庄一郎</v>
          </cell>
          <cell r="V67" t="str">
            <v>鹿児島市草牟田二丁目２番７号</v>
          </cell>
          <cell r="W67" t="str">
            <v>099-226-0228</v>
          </cell>
        </row>
        <row r="68">
          <cell r="T68" t="str">
            <v xml:space="preserve">㈱渡辺組  </v>
          </cell>
          <cell r="U68" t="str">
            <v>渡辺 紘三</v>
          </cell>
          <cell r="V68" t="str">
            <v>鹿児島市武二丁目４番１号</v>
          </cell>
          <cell r="W68" t="str">
            <v>099-286-0800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諸経費"/>
      <sheetName val="総括"/>
      <sheetName val="総括tedl灯器"/>
      <sheetName val="総括tedl仮設撤去"/>
      <sheetName val="総括tcll灯器"/>
      <sheetName val="梱包輸送"/>
      <sheetName val="重機運搬"/>
      <sheetName val="単価"/>
      <sheetName val="見積-1"/>
      <sheetName val="複合単価"/>
      <sheetName val="代価一覧"/>
      <sheetName val="配線材料"/>
      <sheetName val="70-AS"/>
      <sheetName val="110-AS"/>
      <sheetName val="340-AS"/>
      <sheetName val="スイーパ"/>
      <sheetName val="トラック"/>
      <sheetName val="運搬代価"/>
      <sheetName val="2次側"/>
      <sheetName val="控除"/>
      <sheetName val="見積条件"/>
      <sheetName val="見積-2"/>
      <sheetName val="単位数量"/>
      <sheetName val="配管-1"/>
      <sheetName val="配管-2-1"/>
      <sheetName val="基台内充填"/>
      <sheetName val="配管-2-2"/>
      <sheetName val="孔充填"/>
      <sheetName val="残土土捨場"/>
      <sheetName val="ダンプ"/>
      <sheetName val="試験調整"/>
      <sheetName val="役務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内訳一覧 "/>
      <sheetName val="本工事費"/>
    </sheetNames>
    <sheetDataSet>
      <sheetData sheetId="0" refreshError="1">
        <row r="3">
          <cell r="B3" t="str">
            <v>Ａ－１</v>
          </cell>
          <cell r="C3" t="str">
            <v>管　布　設　工</v>
          </cell>
          <cell r="D3" t="str">
            <v>内径２００</v>
          </cell>
          <cell r="E3">
            <v>14984076</v>
          </cell>
        </row>
        <row r="4">
          <cell r="B4" t="str">
            <v>Ａ－２</v>
          </cell>
          <cell r="C4" t="str">
            <v>管 布 設 工</v>
          </cell>
          <cell r="D4" t="str">
            <v>φ２５０</v>
          </cell>
          <cell r="E4">
            <v>2096656</v>
          </cell>
        </row>
        <row r="5">
          <cell r="B5" t="str">
            <v>Ａ－３</v>
          </cell>
          <cell r="C5" t="str">
            <v>１号マンホール設置工</v>
          </cell>
          <cell r="D5" t="str">
            <v>（組立式</v>
          </cell>
          <cell r="E5">
            <v>3372403</v>
          </cell>
        </row>
        <row r="6">
          <cell r="B6">
            <v>0</v>
          </cell>
          <cell r="C6">
            <v>0</v>
          </cell>
          <cell r="D6">
            <v>0</v>
          </cell>
          <cell r="E6" t="e">
            <v>#N/A</v>
          </cell>
        </row>
        <row r="7">
          <cell r="B7" t="str">
            <v>Ａ－４</v>
          </cell>
          <cell r="C7" t="str">
            <v>取　付　管　工</v>
          </cell>
          <cell r="D7" t="str">
            <v>φ１００</v>
          </cell>
          <cell r="E7">
            <v>419727</v>
          </cell>
        </row>
        <row r="8">
          <cell r="B8">
            <v>0</v>
          </cell>
          <cell r="C8">
            <v>0</v>
          </cell>
          <cell r="D8">
            <v>0</v>
          </cell>
          <cell r="E8">
            <v>0</v>
          </cell>
        </row>
        <row r="9">
          <cell r="B9">
            <v>0</v>
          </cell>
          <cell r="C9">
            <v>0</v>
          </cell>
          <cell r="D9">
            <v>0</v>
          </cell>
          <cell r="E9" t="e">
            <v>#N/A</v>
          </cell>
        </row>
        <row r="10">
          <cell r="B10" t="str">
            <v>Ａ－５</v>
          </cell>
          <cell r="C10" t="str">
            <v>付　帯　工</v>
          </cell>
          <cell r="E10">
            <v>4338551</v>
          </cell>
        </row>
        <row r="11">
          <cell r="B11" t="str">
            <v>Ａ－６</v>
          </cell>
          <cell r="C11" t="str">
            <v>運　搬　費</v>
          </cell>
          <cell r="E11">
            <v>107695</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一覧"/>
      <sheetName val="表紙 (2)"/>
      <sheetName val="本工事費"/>
      <sheetName val="Ａ代価"/>
      <sheetName val="Ｂ代価"/>
      <sheetName val="軽量Ｂ"/>
    </sheetNames>
    <sheetDataSet>
      <sheetData sheetId="0" refreshError="1">
        <row r="3">
          <cell r="C3" t="str">
            <v>Ｂ－１</v>
          </cell>
          <cell r="D3" t="str">
            <v>土　　　工</v>
          </cell>
          <cell r="E3" t="str">
            <v>本管φ２００</v>
          </cell>
          <cell r="F3">
            <v>4800282</v>
          </cell>
        </row>
        <row r="4">
          <cell r="C4" t="str">
            <v>Ｂ－１０－１</v>
          </cell>
          <cell r="D4" t="str">
            <v>取付管土工</v>
          </cell>
          <cell r="E4" t="str">
            <v>φ１００</v>
          </cell>
          <cell r="F4">
            <v>245364</v>
          </cell>
        </row>
        <row r="5">
          <cell r="C5">
            <v>0</v>
          </cell>
          <cell r="D5" t="str">
            <v>取付管土工</v>
          </cell>
          <cell r="E5" t="str">
            <v>φ１５０</v>
          </cell>
          <cell r="F5">
            <v>3228</v>
          </cell>
        </row>
        <row r="6">
          <cell r="C6" t="str">
            <v>Ｂ－１１</v>
          </cell>
          <cell r="D6" t="str">
            <v>舗装復旧工</v>
          </cell>
          <cell r="E6">
            <v>0</v>
          </cell>
          <cell r="F6">
            <v>3786173</v>
          </cell>
        </row>
        <row r="7">
          <cell r="C7" t="str">
            <v>Ｂ－１2</v>
          </cell>
          <cell r="D7" t="str">
            <v>水道切替工</v>
          </cell>
          <cell r="E7">
            <v>0</v>
          </cell>
          <cell r="F7">
            <v>123040</v>
          </cell>
        </row>
        <row r="8">
          <cell r="D8" t="str">
            <v>管布設工</v>
          </cell>
          <cell r="E8">
            <v>0</v>
          </cell>
          <cell r="F8">
            <v>2491</v>
          </cell>
        </row>
        <row r="9">
          <cell r="C9" t="str">
            <v>Ｂ－２－１</v>
          </cell>
          <cell r="D9" t="str">
            <v>塩ビ舛設置工</v>
          </cell>
          <cell r="E9">
            <v>0</v>
          </cell>
          <cell r="F9">
            <v>10739</v>
          </cell>
        </row>
        <row r="10">
          <cell r="C10" t="str">
            <v>Ｂ－２－２</v>
          </cell>
          <cell r="D10">
            <v>0</v>
          </cell>
          <cell r="E10">
            <v>0</v>
          </cell>
          <cell r="F10">
            <v>11506</v>
          </cell>
        </row>
        <row r="11">
          <cell r="C11" t="str">
            <v>Ｂ－２－３</v>
          </cell>
          <cell r="D11">
            <v>0</v>
          </cell>
          <cell r="E11">
            <v>0</v>
          </cell>
          <cell r="F11">
            <v>12294</v>
          </cell>
        </row>
        <row r="12">
          <cell r="C12" t="str">
            <v>Ｂ－２－４</v>
          </cell>
          <cell r="D12">
            <v>0</v>
          </cell>
          <cell r="E12">
            <v>0</v>
          </cell>
          <cell r="F12">
            <v>13093</v>
          </cell>
        </row>
        <row r="13">
          <cell r="C13" t="str">
            <v>Ｂ－２－５</v>
          </cell>
          <cell r="D13">
            <v>0</v>
          </cell>
          <cell r="E13">
            <v>0</v>
          </cell>
          <cell r="F13">
            <v>13165</v>
          </cell>
        </row>
        <row r="14">
          <cell r="C14" t="str">
            <v>Ｂ－２－６</v>
          </cell>
          <cell r="D14">
            <v>0</v>
          </cell>
          <cell r="E14">
            <v>0</v>
          </cell>
          <cell r="F14">
            <v>15477</v>
          </cell>
        </row>
        <row r="15">
          <cell r="C15" t="str">
            <v>Ｂ－２－７</v>
          </cell>
          <cell r="D15">
            <v>0</v>
          </cell>
          <cell r="E15">
            <v>0</v>
          </cell>
          <cell r="F15">
            <v>15549</v>
          </cell>
        </row>
        <row r="16">
          <cell r="C16" t="str">
            <v>Ｂ－２－８</v>
          </cell>
          <cell r="D16">
            <v>0</v>
          </cell>
          <cell r="E16">
            <v>0</v>
          </cell>
          <cell r="F16">
            <v>16189</v>
          </cell>
        </row>
        <row r="17">
          <cell r="C17" t="str">
            <v>Ｂ－２－９</v>
          </cell>
          <cell r="D17">
            <v>0</v>
          </cell>
          <cell r="E17">
            <v>0</v>
          </cell>
          <cell r="F17">
            <v>16832</v>
          </cell>
        </row>
        <row r="18">
          <cell r="C18" t="str">
            <v>Ｂ－２－１０</v>
          </cell>
          <cell r="D18">
            <v>0</v>
          </cell>
          <cell r="E18">
            <v>0</v>
          </cell>
          <cell r="F18">
            <v>17471</v>
          </cell>
        </row>
        <row r="19">
          <cell r="C19" t="str">
            <v>Ｂ－２－１１</v>
          </cell>
          <cell r="D19">
            <v>0</v>
          </cell>
          <cell r="E19">
            <v>0</v>
          </cell>
          <cell r="F19">
            <v>16267</v>
          </cell>
        </row>
        <row r="20">
          <cell r="C20" t="str">
            <v>Ｂ－２－１２</v>
          </cell>
          <cell r="D20">
            <v>0</v>
          </cell>
          <cell r="E20">
            <v>0</v>
          </cell>
          <cell r="F20">
            <v>17100</v>
          </cell>
        </row>
        <row r="21">
          <cell r="C21" t="str">
            <v>Ｂ－３－１</v>
          </cell>
          <cell r="D21">
            <v>0</v>
          </cell>
          <cell r="E21">
            <v>0</v>
          </cell>
          <cell r="F21">
            <v>2829</v>
          </cell>
        </row>
        <row r="22">
          <cell r="C22" t="str">
            <v>Ｂ－３－２</v>
          </cell>
          <cell r="D22">
            <v>0</v>
          </cell>
          <cell r="E22">
            <v>0</v>
          </cell>
          <cell r="F22">
            <v>3207</v>
          </cell>
        </row>
        <row r="23">
          <cell r="C23" t="str">
            <v>Ｂ－３－３</v>
          </cell>
          <cell r="D23">
            <v>0</v>
          </cell>
          <cell r="E23">
            <v>0</v>
          </cell>
          <cell r="F23">
            <v>3584</v>
          </cell>
        </row>
        <row r="24">
          <cell r="C24" t="str">
            <v>Ｂ－４－１</v>
          </cell>
          <cell r="D24">
            <v>0</v>
          </cell>
          <cell r="E24">
            <v>0</v>
          </cell>
          <cell r="F24">
            <v>16620</v>
          </cell>
        </row>
        <row r="25">
          <cell r="C25" t="str">
            <v>Ｂ－４－２</v>
          </cell>
          <cell r="D25">
            <v>0</v>
          </cell>
          <cell r="E25">
            <v>0</v>
          </cell>
          <cell r="F25">
            <v>11860</v>
          </cell>
        </row>
        <row r="26">
          <cell r="C26" t="str">
            <v>Ｂ－４－３</v>
          </cell>
          <cell r="D26">
            <v>0</v>
          </cell>
          <cell r="E26">
            <v>0</v>
          </cell>
          <cell r="F26">
            <v>1330</v>
          </cell>
        </row>
        <row r="27">
          <cell r="C27" t="str">
            <v>Ｂ－４－４</v>
          </cell>
          <cell r="D27">
            <v>0</v>
          </cell>
          <cell r="E27">
            <v>0</v>
          </cell>
          <cell r="F27">
            <v>15300</v>
          </cell>
        </row>
        <row r="28">
          <cell r="C28" t="str">
            <v>Ｂ－５－１</v>
          </cell>
          <cell r="D28">
            <v>0</v>
          </cell>
          <cell r="E28">
            <v>0</v>
          </cell>
          <cell r="F28">
            <v>32455</v>
          </cell>
        </row>
        <row r="29">
          <cell r="C29" t="str">
            <v>Ｂ－５－２</v>
          </cell>
          <cell r="E29">
            <v>0</v>
          </cell>
          <cell r="F29">
            <v>25964</v>
          </cell>
        </row>
        <row r="30">
          <cell r="C30" t="str">
            <v>Ｂ－８－１</v>
          </cell>
          <cell r="E30">
            <v>0</v>
          </cell>
          <cell r="F30">
            <v>927</v>
          </cell>
        </row>
        <row r="31">
          <cell r="C31" t="str">
            <v>Ｂ－８－２</v>
          </cell>
          <cell r="D31">
            <v>0</v>
          </cell>
          <cell r="E31">
            <v>0</v>
          </cell>
          <cell r="F31">
            <v>1471</v>
          </cell>
        </row>
        <row r="32">
          <cell r="C32" t="str">
            <v>Ｂ－８－３</v>
          </cell>
          <cell r="D32">
            <v>0</v>
          </cell>
          <cell r="E32">
            <v>0</v>
          </cell>
          <cell r="F32">
            <v>932</v>
          </cell>
        </row>
        <row r="33">
          <cell r="C33" t="str">
            <v>Ｂ－８－４</v>
          </cell>
          <cell r="D33">
            <v>0</v>
          </cell>
          <cell r="E33">
            <v>0</v>
          </cell>
          <cell r="F33">
            <v>1476</v>
          </cell>
        </row>
        <row r="34">
          <cell r="C34" t="str">
            <v>Ｂ－９－１</v>
          </cell>
          <cell r="D34">
            <v>0</v>
          </cell>
          <cell r="E34">
            <v>0</v>
          </cell>
          <cell r="F34">
            <v>3072</v>
          </cell>
        </row>
        <row r="35">
          <cell r="C35" t="str">
            <v>Ｂ－９－２</v>
          </cell>
          <cell r="D35">
            <v>0</v>
          </cell>
          <cell r="E35">
            <v>0</v>
          </cell>
          <cell r="F35">
            <v>3098</v>
          </cell>
        </row>
        <row r="36">
          <cell r="C36" t="str">
            <v>Ｂ－９－３</v>
          </cell>
          <cell r="D36">
            <v>0</v>
          </cell>
          <cell r="E36">
            <v>0</v>
          </cell>
          <cell r="F36">
            <v>3074</v>
          </cell>
        </row>
        <row r="37">
          <cell r="C37" t="str">
            <v>Ｂ－９－４</v>
          </cell>
          <cell r="F37">
            <v>3100</v>
          </cell>
        </row>
        <row r="38">
          <cell r="C38" t="str">
            <v>Ｂ－１０－１</v>
          </cell>
          <cell r="F38">
            <v>245364</v>
          </cell>
        </row>
        <row r="39">
          <cell r="C39">
            <v>0</v>
          </cell>
          <cell r="F39">
            <v>3228</v>
          </cell>
        </row>
        <row r="40">
          <cell r="C40" t="str">
            <v>Ｂ－１１</v>
          </cell>
          <cell r="F40">
            <v>3786173</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着印"/>
      <sheetName val="助役"/>
      <sheetName val="竣工印刷"/>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費"/>
      <sheetName val="2工区Ａ代価"/>
      <sheetName val="Ａ代価"/>
      <sheetName val="Ｂ代価"/>
      <sheetName val="機械器具損料表"/>
    </sheetNames>
    <sheetDataSet>
      <sheetData sheetId="0" refreshError="1"/>
      <sheetData sheetId="1" refreshError="1"/>
      <sheetData sheetId="2" refreshError="1"/>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号棟）"/>
      <sheetName val="直工集計（１号棟）"/>
      <sheetName val="内訳書（２号棟）"/>
      <sheetName val="直工集計（２号棟）"/>
      <sheetName val="直工集計（全体）"/>
      <sheetName val="経費計算（全体）"/>
      <sheetName val="比較表"/>
      <sheetName val="複合単価"/>
      <sheetName val="WORK"/>
      <sheetName val="機械WORK2"/>
      <sheetName val="配管-1"/>
      <sheetName val="積上"/>
      <sheetName val="農改センター"/>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本工事費"/>
      <sheetName val="Ａ代価 "/>
      <sheetName val="Ｂ代価"/>
      <sheetName val="Ｃ推進工 "/>
      <sheetName val="Ｃ管布設"/>
      <sheetName val="Ｃ立坑"/>
      <sheetName val="Ｃ人孔"/>
      <sheetName val="Ｃ薬注"/>
    </sheetNames>
    <sheetDataSet>
      <sheetData sheetId="0"/>
      <sheetData sheetId="1"/>
      <sheetData sheetId="2"/>
      <sheetData sheetId="3"/>
      <sheetData sheetId="4"/>
      <sheetData sheetId="5"/>
      <sheetData sheetId="6">
        <row r="1001">
          <cell r="F1001">
            <v>2469</v>
          </cell>
        </row>
      </sheetData>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価格調書 (3)"/>
      <sheetName val="予定価格調書 (2)"/>
      <sheetName val="入札条件"/>
      <sheetName val="指名業者"/>
      <sheetName val="予定価格調書"/>
      <sheetName val="予定価格一覧表 "/>
      <sheetName val="会議録"/>
      <sheetName val="会議録 (隼人)"/>
      <sheetName val="指名通知書"/>
      <sheetName val="見積書 "/>
      <sheetName val="ﾃﾞｰﾀｰ(業者)"/>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sheetData sheetId="9" refreshError="1"/>
      <sheetData sheetId="10">
        <row r="3">
          <cell r="T3" t="str">
            <v>(Aｸﾞﾙｰﾌﾟ)</v>
          </cell>
        </row>
        <row r="4">
          <cell r="T4" t="str">
            <v>国分の業者</v>
          </cell>
        </row>
        <row r="5">
          <cell r="T5" t="str">
            <v>鎌田建設㈱</v>
          </cell>
          <cell r="U5" t="str">
            <v>鎌田善政</v>
          </cell>
          <cell r="V5" t="str">
            <v xml:space="preserve">国分市敷根 １４１番地   </v>
          </cell>
          <cell r="W5" t="str">
            <v>0995-46-3000</v>
          </cell>
        </row>
        <row r="6">
          <cell r="T6" t="str">
            <v>㈱新町組</v>
          </cell>
          <cell r="U6" t="str">
            <v>新町要紀</v>
          </cell>
          <cell r="V6" t="str">
            <v>国分市姫城南９番３０－１号</v>
          </cell>
          <cell r="W6" t="str">
            <v>0995-45-1255</v>
          </cell>
        </row>
        <row r="7">
          <cell r="T7" t="str">
            <v>鶴丸建設㈱</v>
          </cell>
          <cell r="U7" t="str">
            <v>鶴丸一郎</v>
          </cell>
          <cell r="V7" t="str">
            <v>国分市重久５９６番地</v>
          </cell>
          <cell r="W7" t="str">
            <v>0995-45-0789</v>
          </cell>
        </row>
        <row r="8">
          <cell r="T8" t="str">
            <v>淵脇建設㈱</v>
          </cell>
          <cell r="U8" t="str">
            <v>淵脇  伸</v>
          </cell>
          <cell r="V8" t="str">
            <v xml:space="preserve">国分市名波町２番１４号 </v>
          </cell>
          <cell r="W8" t="str">
            <v>0995-45-2212</v>
          </cell>
        </row>
        <row r="9">
          <cell r="T9" t="str">
            <v>㈱山下建設</v>
          </cell>
          <cell r="U9" t="str">
            <v>松元義雄</v>
          </cell>
          <cell r="V9" t="str">
            <v xml:space="preserve">国分市敷根１０２８番地２ </v>
          </cell>
          <cell r="W9" t="str">
            <v>0995-45-0209</v>
          </cell>
        </row>
        <row r="11">
          <cell r="T11" t="str">
            <v>隼人の業者</v>
          </cell>
        </row>
        <row r="12">
          <cell r="T12" t="str">
            <v>㈱津田和建設</v>
          </cell>
          <cell r="U12" t="str">
            <v>津田和 亨</v>
          </cell>
          <cell r="V12" t="str">
            <v xml:space="preserve">隼人町松永３２８２番地４ </v>
          </cell>
          <cell r="W12" t="str">
            <v>0995-42-1238</v>
          </cell>
        </row>
        <row r="13">
          <cell r="T13" t="str">
            <v>(Bｸﾞﾙｰﾌﾟ)</v>
          </cell>
        </row>
        <row r="14">
          <cell r="T14" t="str">
            <v>国分の業者</v>
          </cell>
        </row>
        <row r="15">
          <cell r="T15" t="str">
            <v>㈱小薄文建設</v>
          </cell>
          <cell r="U15" t="str">
            <v>小薄信一</v>
          </cell>
          <cell r="V15" t="str">
            <v>国分市上井１３８番地２</v>
          </cell>
          <cell r="W15" t="str">
            <v>0995-45-1601</v>
          </cell>
        </row>
        <row r="16">
          <cell r="T16" t="str">
            <v>中馬建設㈱</v>
          </cell>
          <cell r="U16" t="str">
            <v>中馬明子</v>
          </cell>
          <cell r="V16" t="str">
            <v>国分市広瀬四丁目２０番１３号</v>
          </cell>
          <cell r="W16" t="str">
            <v>0995-46-0310</v>
          </cell>
        </row>
        <row r="17">
          <cell r="T17" t="str">
            <v>船盛建設㈱</v>
          </cell>
          <cell r="U17" t="str">
            <v>船盛三喜夫</v>
          </cell>
          <cell r="V17" t="str">
            <v>国分市清水四丁目２９番１１－７号</v>
          </cell>
          <cell r="W17" t="str">
            <v>0995-47-0751</v>
          </cell>
        </row>
        <row r="18">
          <cell r="T18" t="str">
            <v>松下建設㈱</v>
          </cell>
          <cell r="U18" t="str">
            <v>松下正行</v>
          </cell>
          <cell r="V18" t="str">
            <v xml:space="preserve">国分市中央五丁目１２番１６号 </v>
          </cell>
          <cell r="W18" t="str">
            <v>0995-45-1084</v>
          </cell>
        </row>
        <row r="19">
          <cell r="T19" t="str">
            <v>南建設㈱</v>
          </cell>
          <cell r="U19" t="str">
            <v>南   明人</v>
          </cell>
          <cell r="V19" t="str">
            <v>国分市新町一丁目４番５５号</v>
          </cell>
          <cell r="W19" t="str">
            <v>0995-45-1013</v>
          </cell>
        </row>
        <row r="20">
          <cell r="T20" t="str">
            <v>隼人の業者</v>
          </cell>
        </row>
        <row r="21">
          <cell r="T21" t="str">
            <v>㈱川原建設</v>
          </cell>
          <cell r="U21" t="str">
            <v>塚田洋一</v>
          </cell>
          <cell r="V21" t="str">
            <v>隼人町東郷１０１０番地</v>
          </cell>
          <cell r="W21" t="str">
            <v>0995-42-0419</v>
          </cell>
        </row>
        <row r="22">
          <cell r="T22" t="str">
            <v>㈱佐々木組</v>
          </cell>
          <cell r="U22" t="str">
            <v>佐々木邦広</v>
          </cell>
          <cell r="V22" t="str">
            <v>隼人町東郷１１１６</v>
          </cell>
          <cell r="W22" t="str">
            <v>0995-42-0053</v>
          </cell>
        </row>
        <row r="23">
          <cell r="T23" t="str">
            <v>佐藤建設㈱</v>
          </cell>
          <cell r="U23" t="str">
            <v>佐藤国美</v>
          </cell>
          <cell r="V23" t="str">
            <v>隼人町姫城一丁目６２番地</v>
          </cell>
          <cell r="W23" t="str">
            <v>0995-42-0113</v>
          </cell>
        </row>
        <row r="24">
          <cell r="T24" t="str">
            <v>三正建設工業㈱</v>
          </cell>
          <cell r="U24" t="str">
            <v>山元家康</v>
          </cell>
          <cell r="V24" t="str">
            <v xml:space="preserve">隼人町真孝２６１５番地２ </v>
          </cell>
          <cell r="W24" t="str">
            <v>0995-43-3838</v>
          </cell>
        </row>
        <row r="25">
          <cell r="T25" t="str">
            <v>㈱松山建設</v>
          </cell>
          <cell r="U25" t="str">
            <v>松山和子</v>
          </cell>
          <cell r="V25" t="str">
            <v>隼人町住吉 ２６０７番地</v>
          </cell>
          <cell r="W25" t="str">
            <v>0995-42-1048</v>
          </cell>
        </row>
        <row r="26">
          <cell r="T26" t="str">
            <v>㈱山一建設</v>
          </cell>
          <cell r="U26" t="str">
            <v>山口一義</v>
          </cell>
          <cell r="V26" t="str">
            <v>隼人町野久美田５７５番地７１</v>
          </cell>
          <cell r="W26" t="str">
            <v>0995-43-4255</v>
          </cell>
        </row>
        <row r="29">
          <cell r="T29" t="str">
            <v>県内の業者</v>
          </cell>
        </row>
        <row r="30">
          <cell r="T30" t="str">
            <v>㈱有迫組</v>
          </cell>
          <cell r="U30" t="str">
            <v>有迫清典</v>
          </cell>
          <cell r="V30" t="str">
            <v xml:space="preserve">鹿児島市原良町２１１６番地５  </v>
          </cell>
          <cell r="W30" t="str">
            <v>099-282-1920</v>
          </cell>
        </row>
        <row r="31">
          <cell r="T31" t="str">
            <v>鮎川建設㈱</v>
          </cell>
          <cell r="U31" t="str">
            <v>鮎川利朗</v>
          </cell>
          <cell r="V31" t="str">
            <v>鹿児島市荒田二丁目７３番９号</v>
          </cell>
          <cell r="W31" t="str">
            <v>099-255-8201</v>
          </cell>
        </row>
        <row r="32">
          <cell r="T32" t="str">
            <v>㈱植村組</v>
          </cell>
          <cell r="U32" t="str">
            <v>植村　久</v>
          </cell>
          <cell r="V32" t="str">
            <v>鹿児島市伊敷町３１５５番１２</v>
          </cell>
          <cell r="W32" t="str">
            <v>099-229-1111</v>
          </cell>
        </row>
        <row r="33">
          <cell r="T33" t="str">
            <v xml:space="preserve">鹿大丸建設㈱  </v>
          </cell>
          <cell r="U33" t="str">
            <v>原田大藏</v>
          </cell>
          <cell r="V33" t="str">
            <v xml:space="preserve">鹿児島市西稜三丁目２８番２２号 </v>
          </cell>
          <cell r="W33" t="str">
            <v>099-282-2100</v>
          </cell>
        </row>
        <row r="34">
          <cell r="T34" t="str">
            <v>㈱桑木組</v>
          </cell>
          <cell r="U34" t="str">
            <v>桑木康行</v>
          </cell>
          <cell r="V34" t="str">
            <v xml:space="preserve">鹿児島市真砂本町４９番１０号 </v>
          </cell>
          <cell r="W34" t="str">
            <v>099-258-1235</v>
          </cell>
        </row>
        <row r="35">
          <cell r="T35" t="str">
            <v>小牧建設㈱</v>
          </cell>
          <cell r="U35" t="str">
            <v>小牧　孝</v>
          </cell>
          <cell r="V35" t="str">
            <v>鹿児島市西千石町２番３５号</v>
          </cell>
          <cell r="W35" t="str">
            <v>099-225-2611</v>
          </cell>
        </row>
        <row r="36">
          <cell r="T36" t="str">
            <v xml:space="preserve">坂本建設㈱  </v>
          </cell>
          <cell r="U36" t="str">
            <v>諏訪園  隆</v>
          </cell>
          <cell r="V36" t="str">
            <v>鹿児島市西千石町３番１０号</v>
          </cell>
          <cell r="W36" t="str">
            <v>099-224-7111</v>
          </cell>
        </row>
        <row r="37">
          <cell r="T37" t="str">
            <v>三和興業㈱</v>
          </cell>
          <cell r="U37" t="str">
            <v>古江昭人</v>
          </cell>
          <cell r="V37" t="str">
            <v>鹿児島市南林寺町２６番２号</v>
          </cell>
          <cell r="W37" t="str">
            <v>099-224-0981</v>
          </cell>
        </row>
        <row r="38">
          <cell r="T38" t="str">
            <v>㈱信興工業社</v>
          </cell>
          <cell r="U38" t="str">
            <v>藤山正博</v>
          </cell>
          <cell r="V38" t="str">
            <v>鹿児島市長田町１８番１７号</v>
          </cell>
          <cell r="W38" t="str">
            <v>099-226-6833</v>
          </cell>
        </row>
        <row r="39">
          <cell r="T39" t="str">
            <v>大協㈱</v>
          </cell>
          <cell r="U39" t="str">
            <v>横山總一郎</v>
          </cell>
          <cell r="V39" t="str">
            <v>鹿児島市鴨池新町２１番３号</v>
          </cell>
          <cell r="W39" t="str">
            <v>099-253-1095</v>
          </cell>
        </row>
        <row r="40">
          <cell r="T40" t="str">
            <v>大和水道㈱</v>
          </cell>
          <cell r="U40" t="str">
            <v>永吉信男</v>
          </cell>
          <cell r="V40" t="str">
            <v>鹿児島市甲突町２３番１７号</v>
          </cell>
          <cell r="W40" t="str">
            <v>099-224-5211</v>
          </cell>
        </row>
        <row r="41">
          <cell r="T41" t="str">
            <v>中央工業㈱</v>
          </cell>
          <cell r="U41" t="str">
            <v>肥後勝司</v>
          </cell>
          <cell r="V41" t="str">
            <v>鹿児島市西田三丁目２８番１４号</v>
          </cell>
          <cell r="W41" t="str">
            <v>099-257-2323</v>
          </cell>
        </row>
        <row r="42">
          <cell r="T42" t="str">
            <v>南生建設㈱</v>
          </cell>
          <cell r="U42" t="str">
            <v>川畑俊彦</v>
          </cell>
          <cell r="V42" t="str">
            <v>鹿児島市平之町８番１３号</v>
          </cell>
          <cell r="W42" t="str">
            <v>099-223-8388</v>
          </cell>
        </row>
        <row r="43">
          <cell r="T43" t="str">
            <v>丸福建設㈱</v>
          </cell>
          <cell r="U43" t="str">
            <v>谷口明広</v>
          </cell>
          <cell r="V43" t="str">
            <v>鹿児島市易居町４番３号</v>
          </cell>
          <cell r="W43" t="str">
            <v>099-222-5105</v>
          </cell>
        </row>
        <row r="44">
          <cell r="T44" t="str">
            <v>村上建設㈱</v>
          </cell>
          <cell r="U44" t="str">
            <v>村上慎一郎</v>
          </cell>
          <cell r="V44" t="str">
            <v>名瀬市小浜町２９番９号</v>
          </cell>
          <cell r="W44" t="str">
            <v>0997-52-0625</v>
          </cell>
        </row>
        <row r="45">
          <cell r="T45" t="str">
            <v>㈱森山(清)組</v>
          </cell>
          <cell r="U45" t="str">
            <v>森山一行</v>
          </cell>
          <cell r="V45" t="str">
            <v>鹿児島市唐湊一丁目１３番２５号</v>
          </cell>
          <cell r="W45" t="str">
            <v>099-252-1313</v>
          </cell>
        </row>
        <row r="46">
          <cell r="T46" t="str">
            <v>森山土木㈱</v>
          </cell>
          <cell r="U46" t="str">
            <v>森山睦夫</v>
          </cell>
          <cell r="V46" t="str">
            <v>鹿児島市田上二丁目１５番１２号</v>
          </cell>
          <cell r="W46" t="str">
            <v>099-253-1161</v>
          </cell>
        </row>
        <row r="47">
          <cell r="T47" t="str">
            <v>山下(善)建設㈱</v>
          </cell>
          <cell r="U47" t="str">
            <v>山下資起</v>
          </cell>
          <cell r="V47" t="str">
            <v>鹿児島市西千石町二番１号</v>
          </cell>
          <cell r="W47" t="str">
            <v>099-226-0505</v>
          </cell>
        </row>
        <row r="48">
          <cell r="T48" t="str">
            <v>吉留建設産業㈱</v>
          </cell>
          <cell r="U48" t="str">
            <v>吉留  益</v>
          </cell>
          <cell r="V48" t="str">
            <v>鹿児島市上之園町４番地６</v>
          </cell>
          <cell r="W48" t="str">
            <v>099-253-2211</v>
          </cell>
        </row>
        <row r="49">
          <cell r="T49" t="str">
            <v>米盛建設㈱</v>
          </cell>
          <cell r="U49" t="str">
            <v>米盛庄一郎</v>
          </cell>
          <cell r="V49" t="str">
            <v>鹿児島市草牟田二丁目２番７号</v>
          </cell>
          <cell r="W49" t="str">
            <v>099-226-0228</v>
          </cell>
        </row>
        <row r="50">
          <cell r="T50" t="str">
            <v xml:space="preserve">㈱渡辺組  </v>
          </cell>
          <cell r="U50" t="str">
            <v>渡辺紘三</v>
          </cell>
          <cell r="V50" t="str">
            <v>鹿児島市武二丁目４番１号</v>
          </cell>
          <cell r="W50" t="str">
            <v>099-286-0800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本工事費"/>
      <sheetName val="Ａ代価"/>
      <sheetName val="Ｂ代価"/>
      <sheetName val="Ｃ代価推進工 "/>
      <sheetName val="Ｃ代価 人孔"/>
      <sheetName val="Ｃ代価 管布設"/>
      <sheetName val="Ｃ代価立坑"/>
      <sheetName val="Ｃ代価薬注"/>
      <sheetName val="Ｃ代価  (2)"/>
      <sheetName val="Sheet1"/>
      <sheetName val="Ａ代価 "/>
      <sheetName val="Ｃ推進工 "/>
      <sheetName val="Ｃ管布設"/>
      <sheetName val="Ｃ立坑"/>
      <sheetName val="Ｃ人孔"/>
      <sheetName val="Ｃ薬注"/>
      <sheetName val="新・本工事費"/>
      <sheetName val="Ｂ代価 (１)"/>
      <sheetName val="Ｂ代価（２）"/>
      <sheetName val="Ｃ代価"/>
    </sheetNames>
    <sheetDataSet>
      <sheetData sheetId="0"/>
      <sheetData sheetId="1"/>
      <sheetData sheetId="2"/>
      <sheetData sheetId="3"/>
      <sheetData sheetId="4"/>
      <sheetData sheetId="5"/>
      <sheetData sheetId="6"/>
      <sheetData sheetId="7" refreshError="1">
        <row r="874">
          <cell r="G874">
            <v>1832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2614F-1E95-41DD-AFD0-A7AA056E15AA}">
  <sheetPr>
    <tabColor rgb="FFFF0000"/>
  </sheetPr>
  <dimension ref="A1:AE61"/>
  <sheetViews>
    <sheetView view="pageBreakPreview" topLeftCell="A14" zoomScaleNormal="100" zoomScaleSheetLayoutView="100" workbookViewId="0">
      <selection activeCell="C18" sqref="C18:D18"/>
    </sheetView>
  </sheetViews>
  <sheetFormatPr defaultRowHeight="18" customHeight="1"/>
  <cols>
    <col min="1" max="1" width="3.875" style="27" customWidth="1"/>
    <col min="2" max="2" width="13" style="27" customWidth="1"/>
    <col min="3" max="3" width="5.25" style="22" customWidth="1"/>
    <col min="4" max="4" width="6.625" style="22" customWidth="1"/>
    <col min="5" max="5" width="3.375" style="22" customWidth="1"/>
    <col min="6" max="6" width="6.625" style="22" customWidth="1"/>
    <col min="7" max="7" width="3.375" style="22" customWidth="1"/>
    <col min="8" max="12" width="3.625" style="22" customWidth="1"/>
    <col min="13" max="26" width="3.625" style="27" customWidth="1"/>
    <col min="27" max="256" width="9" style="27"/>
    <col min="257" max="257" width="3.875" style="27" customWidth="1"/>
    <col min="258" max="258" width="13" style="27" customWidth="1"/>
    <col min="259" max="259" width="5.25" style="27" customWidth="1"/>
    <col min="260" max="260" width="6.625" style="27" customWidth="1"/>
    <col min="261" max="261" width="3.375" style="27" customWidth="1"/>
    <col min="262" max="262" width="6.625" style="27" customWidth="1"/>
    <col min="263" max="263" width="3.375" style="27" customWidth="1"/>
    <col min="264" max="282" width="3.625" style="27" customWidth="1"/>
    <col min="283" max="512" width="9" style="27"/>
    <col min="513" max="513" width="3.875" style="27" customWidth="1"/>
    <col min="514" max="514" width="13" style="27" customWidth="1"/>
    <col min="515" max="515" width="5.25" style="27" customWidth="1"/>
    <col min="516" max="516" width="6.625" style="27" customWidth="1"/>
    <col min="517" max="517" width="3.375" style="27" customWidth="1"/>
    <col min="518" max="518" width="6.625" style="27" customWidth="1"/>
    <col min="519" max="519" width="3.375" style="27" customWidth="1"/>
    <col min="520" max="538" width="3.625" style="27" customWidth="1"/>
    <col min="539" max="768" width="9" style="27"/>
    <col min="769" max="769" width="3.875" style="27" customWidth="1"/>
    <col min="770" max="770" width="13" style="27" customWidth="1"/>
    <col min="771" max="771" width="5.25" style="27" customWidth="1"/>
    <col min="772" max="772" width="6.625" style="27" customWidth="1"/>
    <col min="773" max="773" width="3.375" style="27" customWidth="1"/>
    <col min="774" max="774" width="6.625" style="27" customWidth="1"/>
    <col min="775" max="775" width="3.375" style="27" customWidth="1"/>
    <col min="776" max="794" width="3.625" style="27" customWidth="1"/>
    <col min="795" max="1024" width="9" style="27"/>
    <col min="1025" max="1025" width="3.875" style="27" customWidth="1"/>
    <col min="1026" max="1026" width="13" style="27" customWidth="1"/>
    <col min="1027" max="1027" width="5.25" style="27" customWidth="1"/>
    <col min="1028" max="1028" width="6.625" style="27" customWidth="1"/>
    <col min="1029" max="1029" width="3.375" style="27" customWidth="1"/>
    <col min="1030" max="1030" width="6.625" style="27" customWidth="1"/>
    <col min="1031" max="1031" width="3.375" style="27" customWidth="1"/>
    <col min="1032" max="1050" width="3.625" style="27" customWidth="1"/>
    <col min="1051" max="1280" width="9" style="27"/>
    <col min="1281" max="1281" width="3.875" style="27" customWidth="1"/>
    <col min="1282" max="1282" width="13" style="27" customWidth="1"/>
    <col min="1283" max="1283" width="5.25" style="27" customWidth="1"/>
    <col min="1284" max="1284" width="6.625" style="27" customWidth="1"/>
    <col min="1285" max="1285" width="3.375" style="27" customWidth="1"/>
    <col min="1286" max="1286" width="6.625" style="27" customWidth="1"/>
    <col min="1287" max="1287" width="3.375" style="27" customWidth="1"/>
    <col min="1288" max="1306" width="3.625" style="27" customWidth="1"/>
    <col min="1307" max="1536" width="9" style="27"/>
    <col min="1537" max="1537" width="3.875" style="27" customWidth="1"/>
    <col min="1538" max="1538" width="13" style="27" customWidth="1"/>
    <col min="1539" max="1539" width="5.25" style="27" customWidth="1"/>
    <col min="1540" max="1540" width="6.625" style="27" customWidth="1"/>
    <col min="1541" max="1541" width="3.375" style="27" customWidth="1"/>
    <col min="1542" max="1542" width="6.625" style="27" customWidth="1"/>
    <col min="1543" max="1543" width="3.375" style="27" customWidth="1"/>
    <col min="1544" max="1562" width="3.625" style="27" customWidth="1"/>
    <col min="1563" max="1792" width="9" style="27"/>
    <col min="1793" max="1793" width="3.875" style="27" customWidth="1"/>
    <col min="1794" max="1794" width="13" style="27" customWidth="1"/>
    <col min="1795" max="1795" width="5.25" style="27" customWidth="1"/>
    <col min="1796" max="1796" width="6.625" style="27" customWidth="1"/>
    <col min="1797" max="1797" width="3.375" style="27" customWidth="1"/>
    <col min="1798" max="1798" width="6.625" style="27" customWidth="1"/>
    <col min="1799" max="1799" width="3.375" style="27" customWidth="1"/>
    <col min="1800" max="1818" width="3.625" style="27" customWidth="1"/>
    <col min="1819" max="2048" width="9" style="27"/>
    <col min="2049" max="2049" width="3.875" style="27" customWidth="1"/>
    <col min="2050" max="2050" width="13" style="27" customWidth="1"/>
    <col min="2051" max="2051" width="5.25" style="27" customWidth="1"/>
    <col min="2052" max="2052" width="6.625" style="27" customWidth="1"/>
    <col min="2053" max="2053" width="3.375" style="27" customWidth="1"/>
    <col min="2054" max="2054" width="6.625" style="27" customWidth="1"/>
    <col min="2055" max="2055" width="3.375" style="27" customWidth="1"/>
    <col min="2056" max="2074" width="3.625" style="27" customWidth="1"/>
    <col min="2075" max="2304" width="9" style="27"/>
    <col min="2305" max="2305" width="3.875" style="27" customWidth="1"/>
    <col min="2306" max="2306" width="13" style="27" customWidth="1"/>
    <col min="2307" max="2307" width="5.25" style="27" customWidth="1"/>
    <col min="2308" max="2308" width="6.625" style="27" customWidth="1"/>
    <col min="2309" max="2309" width="3.375" style="27" customWidth="1"/>
    <col min="2310" max="2310" width="6.625" style="27" customWidth="1"/>
    <col min="2311" max="2311" width="3.375" style="27" customWidth="1"/>
    <col min="2312" max="2330" width="3.625" style="27" customWidth="1"/>
    <col min="2331" max="2560" width="9" style="27"/>
    <col min="2561" max="2561" width="3.875" style="27" customWidth="1"/>
    <col min="2562" max="2562" width="13" style="27" customWidth="1"/>
    <col min="2563" max="2563" width="5.25" style="27" customWidth="1"/>
    <col min="2564" max="2564" width="6.625" style="27" customWidth="1"/>
    <col min="2565" max="2565" width="3.375" style="27" customWidth="1"/>
    <col min="2566" max="2566" width="6.625" style="27" customWidth="1"/>
    <col min="2567" max="2567" width="3.375" style="27" customWidth="1"/>
    <col min="2568" max="2586" width="3.625" style="27" customWidth="1"/>
    <col min="2587" max="2816" width="9" style="27"/>
    <col min="2817" max="2817" width="3.875" style="27" customWidth="1"/>
    <col min="2818" max="2818" width="13" style="27" customWidth="1"/>
    <col min="2819" max="2819" width="5.25" style="27" customWidth="1"/>
    <col min="2820" max="2820" width="6.625" style="27" customWidth="1"/>
    <col min="2821" max="2821" width="3.375" style="27" customWidth="1"/>
    <col min="2822" max="2822" width="6.625" style="27" customWidth="1"/>
    <col min="2823" max="2823" width="3.375" style="27" customWidth="1"/>
    <col min="2824" max="2842" width="3.625" style="27" customWidth="1"/>
    <col min="2843" max="3072" width="9" style="27"/>
    <col min="3073" max="3073" width="3.875" style="27" customWidth="1"/>
    <col min="3074" max="3074" width="13" style="27" customWidth="1"/>
    <col min="3075" max="3075" width="5.25" style="27" customWidth="1"/>
    <col min="3076" max="3076" width="6.625" style="27" customWidth="1"/>
    <col min="3077" max="3077" width="3.375" style="27" customWidth="1"/>
    <col min="3078" max="3078" width="6.625" style="27" customWidth="1"/>
    <col min="3079" max="3079" width="3.375" style="27" customWidth="1"/>
    <col min="3080" max="3098" width="3.625" style="27" customWidth="1"/>
    <col min="3099" max="3328" width="9" style="27"/>
    <col min="3329" max="3329" width="3.875" style="27" customWidth="1"/>
    <col min="3330" max="3330" width="13" style="27" customWidth="1"/>
    <col min="3331" max="3331" width="5.25" style="27" customWidth="1"/>
    <col min="3332" max="3332" width="6.625" style="27" customWidth="1"/>
    <col min="3333" max="3333" width="3.375" style="27" customWidth="1"/>
    <col min="3334" max="3334" width="6.625" style="27" customWidth="1"/>
    <col min="3335" max="3335" width="3.375" style="27" customWidth="1"/>
    <col min="3336" max="3354" width="3.625" style="27" customWidth="1"/>
    <col min="3355" max="3584" width="9" style="27"/>
    <col min="3585" max="3585" width="3.875" style="27" customWidth="1"/>
    <col min="3586" max="3586" width="13" style="27" customWidth="1"/>
    <col min="3587" max="3587" width="5.25" style="27" customWidth="1"/>
    <col min="3588" max="3588" width="6.625" style="27" customWidth="1"/>
    <col min="3589" max="3589" width="3.375" style="27" customWidth="1"/>
    <col min="3590" max="3590" width="6.625" style="27" customWidth="1"/>
    <col min="3591" max="3591" width="3.375" style="27" customWidth="1"/>
    <col min="3592" max="3610" width="3.625" style="27" customWidth="1"/>
    <col min="3611" max="3840" width="9" style="27"/>
    <col min="3841" max="3841" width="3.875" style="27" customWidth="1"/>
    <col min="3842" max="3842" width="13" style="27" customWidth="1"/>
    <col min="3843" max="3843" width="5.25" style="27" customWidth="1"/>
    <col min="3844" max="3844" width="6.625" style="27" customWidth="1"/>
    <col min="3845" max="3845" width="3.375" style="27" customWidth="1"/>
    <col min="3846" max="3846" width="6.625" style="27" customWidth="1"/>
    <col min="3847" max="3847" width="3.375" style="27" customWidth="1"/>
    <col min="3848" max="3866" width="3.625" style="27" customWidth="1"/>
    <col min="3867" max="4096" width="9" style="27"/>
    <col min="4097" max="4097" width="3.875" style="27" customWidth="1"/>
    <col min="4098" max="4098" width="13" style="27" customWidth="1"/>
    <col min="4099" max="4099" width="5.25" style="27" customWidth="1"/>
    <col min="4100" max="4100" width="6.625" style="27" customWidth="1"/>
    <col min="4101" max="4101" width="3.375" style="27" customWidth="1"/>
    <col min="4102" max="4102" width="6.625" style="27" customWidth="1"/>
    <col min="4103" max="4103" width="3.375" style="27" customWidth="1"/>
    <col min="4104" max="4122" width="3.625" style="27" customWidth="1"/>
    <col min="4123" max="4352" width="9" style="27"/>
    <col min="4353" max="4353" width="3.875" style="27" customWidth="1"/>
    <col min="4354" max="4354" width="13" style="27" customWidth="1"/>
    <col min="4355" max="4355" width="5.25" style="27" customWidth="1"/>
    <col min="4356" max="4356" width="6.625" style="27" customWidth="1"/>
    <col min="4357" max="4357" width="3.375" style="27" customWidth="1"/>
    <col min="4358" max="4358" width="6.625" style="27" customWidth="1"/>
    <col min="4359" max="4359" width="3.375" style="27" customWidth="1"/>
    <col min="4360" max="4378" width="3.625" style="27" customWidth="1"/>
    <col min="4379" max="4608" width="9" style="27"/>
    <col min="4609" max="4609" width="3.875" style="27" customWidth="1"/>
    <col min="4610" max="4610" width="13" style="27" customWidth="1"/>
    <col min="4611" max="4611" width="5.25" style="27" customWidth="1"/>
    <col min="4612" max="4612" width="6.625" style="27" customWidth="1"/>
    <col min="4613" max="4613" width="3.375" style="27" customWidth="1"/>
    <col min="4614" max="4614" width="6.625" style="27" customWidth="1"/>
    <col min="4615" max="4615" width="3.375" style="27" customWidth="1"/>
    <col min="4616" max="4634" width="3.625" style="27" customWidth="1"/>
    <col min="4635" max="4864" width="9" style="27"/>
    <col min="4865" max="4865" width="3.875" style="27" customWidth="1"/>
    <col min="4866" max="4866" width="13" style="27" customWidth="1"/>
    <col min="4867" max="4867" width="5.25" style="27" customWidth="1"/>
    <col min="4868" max="4868" width="6.625" style="27" customWidth="1"/>
    <col min="4869" max="4869" width="3.375" style="27" customWidth="1"/>
    <col min="4870" max="4870" width="6.625" style="27" customWidth="1"/>
    <col min="4871" max="4871" width="3.375" style="27" customWidth="1"/>
    <col min="4872" max="4890" width="3.625" style="27" customWidth="1"/>
    <col min="4891" max="5120" width="9" style="27"/>
    <col min="5121" max="5121" width="3.875" style="27" customWidth="1"/>
    <col min="5122" max="5122" width="13" style="27" customWidth="1"/>
    <col min="5123" max="5123" width="5.25" style="27" customWidth="1"/>
    <col min="5124" max="5124" width="6.625" style="27" customWidth="1"/>
    <col min="5125" max="5125" width="3.375" style="27" customWidth="1"/>
    <col min="5126" max="5126" width="6.625" style="27" customWidth="1"/>
    <col min="5127" max="5127" width="3.375" style="27" customWidth="1"/>
    <col min="5128" max="5146" width="3.625" style="27" customWidth="1"/>
    <col min="5147" max="5376" width="9" style="27"/>
    <col min="5377" max="5377" width="3.875" style="27" customWidth="1"/>
    <col min="5378" max="5378" width="13" style="27" customWidth="1"/>
    <col min="5379" max="5379" width="5.25" style="27" customWidth="1"/>
    <col min="5380" max="5380" width="6.625" style="27" customWidth="1"/>
    <col min="5381" max="5381" width="3.375" style="27" customWidth="1"/>
    <col min="5382" max="5382" width="6.625" style="27" customWidth="1"/>
    <col min="5383" max="5383" width="3.375" style="27" customWidth="1"/>
    <col min="5384" max="5402" width="3.625" style="27" customWidth="1"/>
    <col min="5403" max="5632" width="9" style="27"/>
    <col min="5633" max="5633" width="3.875" style="27" customWidth="1"/>
    <col min="5634" max="5634" width="13" style="27" customWidth="1"/>
    <col min="5635" max="5635" width="5.25" style="27" customWidth="1"/>
    <col min="5636" max="5636" width="6.625" style="27" customWidth="1"/>
    <col min="5637" max="5637" width="3.375" style="27" customWidth="1"/>
    <col min="5638" max="5638" width="6.625" style="27" customWidth="1"/>
    <col min="5639" max="5639" width="3.375" style="27" customWidth="1"/>
    <col min="5640" max="5658" width="3.625" style="27" customWidth="1"/>
    <col min="5659" max="5888" width="9" style="27"/>
    <col min="5889" max="5889" width="3.875" style="27" customWidth="1"/>
    <col min="5890" max="5890" width="13" style="27" customWidth="1"/>
    <col min="5891" max="5891" width="5.25" style="27" customWidth="1"/>
    <col min="5892" max="5892" width="6.625" style="27" customWidth="1"/>
    <col min="5893" max="5893" width="3.375" style="27" customWidth="1"/>
    <col min="5894" max="5894" width="6.625" style="27" customWidth="1"/>
    <col min="5895" max="5895" width="3.375" style="27" customWidth="1"/>
    <col min="5896" max="5914" width="3.625" style="27" customWidth="1"/>
    <col min="5915" max="6144" width="9" style="27"/>
    <col min="6145" max="6145" width="3.875" style="27" customWidth="1"/>
    <col min="6146" max="6146" width="13" style="27" customWidth="1"/>
    <col min="6147" max="6147" width="5.25" style="27" customWidth="1"/>
    <col min="6148" max="6148" width="6.625" style="27" customWidth="1"/>
    <col min="6149" max="6149" width="3.375" style="27" customWidth="1"/>
    <col min="6150" max="6150" width="6.625" style="27" customWidth="1"/>
    <col min="6151" max="6151" width="3.375" style="27" customWidth="1"/>
    <col min="6152" max="6170" width="3.625" style="27" customWidth="1"/>
    <col min="6171" max="6400" width="9" style="27"/>
    <col min="6401" max="6401" width="3.875" style="27" customWidth="1"/>
    <col min="6402" max="6402" width="13" style="27" customWidth="1"/>
    <col min="6403" max="6403" width="5.25" style="27" customWidth="1"/>
    <col min="6404" max="6404" width="6.625" style="27" customWidth="1"/>
    <col min="6405" max="6405" width="3.375" style="27" customWidth="1"/>
    <col min="6406" max="6406" width="6.625" style="27" customWidth="1"/>
    <col min="6407" max="6407" width="3.375" style="27" customWidth="1"/>
    <col min="6408" max="6426" width="3.625" style="27" customWidth="1"/>
    <col min="6427" max="6656" width="9" style="27"/>
    <col min="6657" max="6657" width="3.875" style="27" customWidth="1"/>
    <col min="6658" max="6658" width="13" style="27" customWidth="1"/>
    <col min="6659" max="6659" width="5.25" style="27" customWidth="1"/>
    <col min="6660" max="6660" width="6.625" style="27" customWidth="1"/>
    <col min="6661" max="6661" width="3.375" style="27" customWidth="1"/>
    <col min="6662" max="6662" width="6.625" style="27" customWidth="1"/>
    <col min="6663" max="6663" width="3.375" style="27" customWidth="1"/>
    <col min="6664" max="6682" width="3.625" style="27" customWidth="1"/>
    <col min="6683" max="6912" width="9" style="27"/>
    <col min="6913" max="6913" width="3.875" style="27" customWidth="1"/>
    <col min="6914" max="6914" width="13" style="27" customWidth="1"/>
    <col min="6915" max="6915" width="5.25" style="27" customWidth="1"/>
    <col min="6916" max="6916" width="6.625" style="27" customWidth="1"/>
    <col min="6917" max="6917" width="3.375" style="27" customWidth="1"/>
    <col min="6918" max="6918" width="6.625" style="27" customWidth="1"/>
    <col min="6919" max="6919" width="3.375" style="27" customWidth="1"/>
    <col min="6920" max="6938" width="3.625" style="27" customWidth="1"/>
    <col min="6939" max="7168" width="9" style="27"/>
    <col min="7169" max="7169" width="3.875" style="27" customWidth="1"/>
    <col min="7170" max="7170" width="13" style="27" customWidth="1"/>
    <col min="7171" max="7171" width="5.25" style="27" customWidth="1"/>
    <col min="7172" max="7172" width="6.625" style="27" customWidth="1"/>
    <col min="7173" max="7173" width="3.375" style="27" customWidth="1"/>
    <col min="7174" max="7174" width="6.625" style="27" customWidth="1"/>
    <col min="7175" max="7175" width="3.375" style="27" customWidth="1"/>
    <col min="7176" max="7194" width="3.625" style="27" customWidth="1"/>
    <col min="7195" max="7424" width="9" style="27"/>
    <col min="7425" max="7425" width="3.875" style="27" customWidth="1"/>
    <col min="7426" max="7426" width="13" style="27" customWidth="1"/>
    <col min="7427" max="7427" width="5.25" style="27" customWidth="1"/>
    <col min="7428" max="7428" width="6.625" style="27" customWidth="1"/>
    <col min="7429" max="7429" width="3.375" style="27" customWidth="1"/>
    <col min="7430" max="7430" width="6.625" style="27" customWidth="1"/>
    <col min="7431" max="7431" width="3.375" style="27" customWidth="1"/>
    <col min="7432" max="7450" width="3.625" style="27" customWidth="1"/>
    <col min="7451" max="7680" width="9" style="27"/>
    <col min="7681" max="7681" width="3.875" style="27" customWidth="1"/>
    <col min="7682" max="7682" width="13" style="27" customWidth="1"/>
    <col min="7683" max="7683" width="5.25" style="27" customWidth="1"/>
    <col min="7684" max="7684" width="6.625" style="27" customWidth="1"/>
    <col min="7685" max="7685" width="3.375" style="27" customWidth="1"/>
    <col min="7686" max="7686" width="6.625" style="27" customWidth="1"/>
    <col min="7687" max="7687" width="3.375" style="27" customWidth="1"/>
    <col min="7688" max="7706" width="3.625" style="27" customWidth="1"/>
    <col min="7707" max="7936" width="9" style="27"/>
    <col min="7937" max="7937" width="3.875" style="27" customWidth="1"/>
    <col min="7938" max="7938" width="13" style="27" customWidth="1"/>
    <col min="7939" max="7939" width="5.25" style="27" customWidth="1"/>
    <col min="7940" max="7940" width="6.625" style="27" customWidth="1"/>
    <col min="7941" max="7941" width="3.375" style="27" customWidth="1"/>
    <col min="7942" max="7942" width="6.625" style="27" customWidth="1"/>
    <col min="7943" max="7943" width="3.375" style="27" customWidth="1"/>
    <col min="7944" max="7962" width="3.625" style="27" customWidth="1"/>
    <col min="7963" max="8192" width="9" style="27"/>
    <col min="8193" max="8193" width="3.875" style="27" customWidth="1"/>
    <col min="8194" max="8194" width="13" style="27" customWidth="1"/>
    <col min="8195" max="8195" width="5.25" style="27" customWidth="1"/>
    <col min="8196" max="8196" width="6.625" style="27" customWidth="1"/>
    <col min="8197" max="8197" width="3.375" style="27" customWidth="1"/>
    <col min="8198" max="8198" width="6.625" style="27" customWidth="1"/>
    <col min="8199" max="8199" width="3.375" style="27" customWidth="1"/>
    <col min="8200" max="8218" width="3.625" style="27" customWidth="1"/>
    <col min="8219" max="8448" width="9" style="27"/>
    <col min="8449" max="8449" width="3.875" style="27" customWidth="1"/>
    <col min="8450" max="8450" width="13" style="27" customWidth="1"/>
    <col min="8451" max="8451" width="5.25" style="27" customWidth="1"/>
    <col min="8452" max="8452" width="6.625" style="27" customWidth="1"/>
    <col min="8453" max="8453" width="3.375" style="27" customWidth="1"/>
    <col min="8454" max="8454" width="6.625" style="27" customWidth="1"/>
    <col min="8455" max="8455" width="3.375" style="27" customWidth="1"/>
    <col min="8456" max="8474" width="3.625" style="27" customWidth="1"/>
    <col min="8475" max="8704" width="9" style="27"/>
    <col min="8705" max="8705" width="3.875" style="27" customWidth="1"/>
    <col min="8706" max="8706" width="13" style="27" customWidth="1"/>
    <col min="8707" max="8707" width="5.25" style="27" customWidth="1"/>
    <col min="8708" max="8708" width="6.625" style="27" customWidth="1"/>
    <col min="8709" max="8709" width="3.375" style="27" customWidth="1"/>
    <col min="8710" max="8710" width="6.625" style="27" customWidth="1"/>
    <col min="8711" max="8711" width="3.375" style="27" customWidth="1"/>
    <col min="8712" max="8730" width="3.625" style="27" customWidth="1"/>
    <col min="8731" max="8960" width="9" style="27"/>
    <col min="8961" max="8961" width="3.875" style="27" customWidth="1"/>
    <col min="8962" max="8962" width="13" style="27" customWidth="1"/>
    <col min="8963" max="8963" width="5.25" style="27" customWidth="1"/>
    <col min="8964" max="8964" width="6.625" style="27" customWidth="1"/>
    <col min="8965" max="8965" width="3.375" style="27" customWidth="1"/>
    <col min="8966" max="8966" width="6.625" style="27" customWidth="1"/>
    <col min="8967" max="8967" width="3.375" style="27" customWidth="1"/>
    <col min="8968" max="8986" width="3.625" style="27" customWidth="1"/>
    <col min="8987" max="9216" width="9" style="27"/>
    <col min="9217" max="9217" width="3.875" style="27" customWidth="1"/>
    <col min="9218" max="9218" width="13" style="27" customWidth="1"/>
    <col min="9219" max="9219" width="5.25" style="27" customWidth="1"/>
    <col min="9220" max="9220" width="6.625" style="27" customWidth="1"/>
    <col min="9221" max="9221" width="3.375" style="27" customWidth="1"/>
    <col min="9222" max="9222" width="6.625" style="27" customWidth="1"/>
    <col min="9223" max="9223" width="3.375" style="27" customWidth="1"/>
    <col min="9224" max="9242" width="3.625" style="27" customWidth="1"/>
    <col min="9243" max="9472" width="9" style="27"/>
    <col min="9473" max="9473" width="3.875" style="27" customWidth="1"/>
    <col min="9474" max="9474" width="13" style="27" customWidth="1"/>
    <col min="9475" max="9475" width="5.25" style="27" customWidth="1"/>
    <col min="9476" max="9476" width="6.625" style="27" customWidth="1"/>
    <col min="9477" max="9477" width="3.375" style="27" customWidth="1"/>
    <col min="9478" max="9478" width="6.625" style="27" customWidth="1"/>
    <col min="9479" max="9479" width="3.375" style="27" customWidth="1"/>
    <col min="9480" max="9498" width="3.625" style="27" customWidth="1"/>
    <col min="9499" max="9728" width="9" style="27"/>
    <col min="9729" max="9729" width="3.875" style="27" customWidth="1"/>
    <col min="9730" max="9730" width="13" style="27" customWidth="1"/>
    <col min="9731" max="9731" width="5.25" style="27" customWidth="1"/>
    <col min="9732" max="9732" width="6.625" style="27" customWidth="1"/>
    <col min="9733" max="9733" width="3.375" style="27" customWidth="1"/>
    <col min="9734" max="9734" width="6.625" style="27" customWidth="1"/>
    <col min="9735" max="9735" width="3.375" style="27" customWidth="1"/>
    <col min="9736" max="9754" width="3.625" style="27" customWidth="1"/>
    <col min="9755" max="9984" width="9" style="27"/>
    <col min="9985" max="9985" width="3.875" style="27" customWidth="1"/>
    <col min="9986" max="9986" width="13" style="27" customWidth="1"/>
    <col min="9987" max="9987" width="5.25" style="27" customWidth="1"/>
    <col min="9988" max="9988" width="6.625" style="27" customWidth="1"/>
    <col min="9989" max="9989" width="3.375" style="27" customWidth="1"/>
    <col min="9990" max="9990" width="6.625" style="27" customWidth="1"/>
    <col min="9991" max="9991" width="3.375" style="27" customWidth="1"/>
    <col min="9992" max="10010" width="3.625" style="27" customWidth="1"/>
    <col min="10011" max="10240" width="9" style="27"/>
    <col min="10241" max="10241" width="3.875" style="27" customWidth="1"/>
    <col min="10242" max="10242" width="13" style="27" customWidth="1"/>
    <col min="10243" max="10243" width="5.25" style="27" customWidth="1"/>
    <col min="10244" max="10244" width="6.625" style="27" customWidth="1"/>
    <col min="10245" max="10245" width="3.375" style="27" customWidth="1"/>
    <col min="10246" max="10246" width="6.625" style="27" customWidth="1"/>
    <col min="10247" max="10247" width="3.375" style="27" customWidth="1"/>
    <col min="10248" max="10266" width="3.625" style="27" customWidth="1"/>
    <col min="10267" max="10496" width="9" style="27"/>
    <col min="10497" max="10497" width="3.875" style="27" customWidth="1"/>
    <col min="10498" max="10498" width="13" style="27" customWidth="1"/>
    <col min="10499" max="10499" width="5.25" style="27" customWidth="1"/>
    <col min="10500" max="10500" width="6.625" style="27" customWidth="1"/>
    <col min="10501" max="10501" width="3.375" style="27" customWidth="1"/>
    <col min="10502" max="10502" width="6.625" style="27" customWidth="1"/>
    <col min="10503" max="10503" width="3.375" style="27" customWidth="1"/>
    <col min="10504" max="10522" width="3.625" style="27" customWidth="1"/>
    <col min="10523" max="10752" width="9" style="27"/>
    <col min="10753" max="10753" width="3.875" style="27" customWidth="1"/>
    <col min="10754" max="10754" width="13" style="27" customWidth="1"/>
    <col min="10755" max="10755" width="5.25" style="27" customWidth="1"/>
    <col min="10756" max="10756" width="6.625" style="27" customWidth="1"/>
    <col min="10757" max="10757" width="3.375" style="27" customWidth="1"/>
    <col min="10758" max="10758" width="6.625" style="27" customWidth="1"/>
    <col min="10759" max="10759" width="3.375" style="27" customWidth="1"/>
    <col min="10760" max="10778" width="3.625" style="27" customWidth="1"/>
    <col min="10779" max="11008" width="9" style="27"/>
    <col min="11009" max="11009" width="3.875" style="27" customWidth="1"/>
    <col min="11010" max="11010" width="13" style="27" customWidth="1"/>
    <col min="11011" max="11011" width="5.25" style="27" customWidth="1"/>
    <col min="11012" max="11012" width="6.625" style="27" customWidth="1"/>
    <col min="11013" max="11013" width="3.375" style="27" customWidth="1"/>
    <col min="11014" max="11014" width="6.625" style="27" customWidth="1"/>
    <col min="11015" max="11015" width="3.375" style="27" customWidth="1"/>
    <col min="11016" max="11034" width="3.625" style="27" customWidth="1"/>
    <col min="11035" max="11264" width="9" style="27"/>
    <col min="11265" max="11265" width="3.875" style="27" customWidth="1"/>
    <col min="11266" max="11266" width="13" style="27" customWidth="1"/>
    <col min="11267" max="11267" width="5.25" style="27" customWidth="1"/>
    <col min="11268" max="11268" width="6.625" style="27" customWidth="1"/>
    <col min="11269" max="11269" width="3.375" style="27" customWidth="1"/>
    <col min="11270" max="11270" width="6.625" style="27" customWidth="1"/>
    <col min="11271" max="11271" width="3.375" style="27" customWidth="1"/>
    <col min="11272" max="11290" width="3.625" style="27" customWidth="1"/>
    <col min="11291" max="11520" width="9" style="27"/>
    <col min="11521" max="11521" width="3.875" style="27" customWidth="1"/>
    <col min="11522" max="11522" width="13" style="27" customWidth="1"/>
    <col min="11523" max="11523" width="5.25" style="27" customWidth="1"/>
    <col min="11524" max="11524" width="6.625" style="27" customWidth="1"/>
    <col min="11525" max="11525" width="3.375" style="27" customWidth="1"/>
    <col min="11526" max="11526" width="6.625" style="27" customWidth="1"/>
    <col min="11527" max="11527" width="3.375" style="27" customWidth="1"/>
    <col min="11528" max="11546" width="3.625" style="27" customWidth="1"/>
    <col min="11547" max="11776" width="9" style="27"/>
    <col min="11777" max="11777" width="3.875" style="27" customWidth="1"/>
    <col min="11778" max="11778" width="13" style="27" customWidth="1"/>
    <col min="11779" max="11779" width="5.25" style="27" customWidth="1"/>
    <col min="11780" max="11780" width="6.625" style="27" customWidth="1"/>
    <col min="11781" max="11781" width="3.375" style="27" customWidth="1"/>
    <col min="11782" max="11782" width="6.625" style="27" customWidth="1"/>
    <col min="11783" max="11783" width="3.375" style="27" customWidth="1"/>
    <col min="11784" max="11802" width="3.625" style="27" customWidth="1"/>
    <col min="11803" max="12032" width="9" style="27"/>
    <col min="12033" max="12033" width="3.875" style="27" customWidth="1"/>
    <col min="12034" max="12034" width="13" style="27" customWidth="1"/>
    <col min="12035" max="12035" width="5.25" style="27" customWidth="1"/>
    <col min="12036" max="12036" width="6.625" style="27" customWidth="1"/>
    <col min="12037" max="12037" width="3.375" style="27" customWidth="1"/>
    <col min="12038" max="12038" width="6.625" style="27" customWidth="1"/>
    <col min="12039" max="12039" width="3.375" style="27" customWidth="1"/>
    <col min="12040" max="12058" width="3.625" style="27" customWidth="1"/>
    <col min="12059" max="12288" width="9" style="27"/>
    <col min="12289" max="12289" width="3.875" style="27" customWidth="1"/>
    <col min="12290" max="12290" width="13" style="27" customWidth="1"/>
    <col min="12291" max="12291" width="5.25" style="27" customWidth="1"/>
    <col min="12292" max="12292" width="6.625" style="27" customWidth="1"/>
    <col min="12293" max="12293" width="3.375" style="27" customWidth="1"/>
    <col min="12294" max="12294" width="6.625" style="27" customWidth="1"/>
    <col min="12295" max="12295" width="3.375" style="27" customWidth="1"/>
    <col min="12296" max="12314" width="3.625" style="27" customWidth="1"/>
    <col min="12315" max="12544" width="9" style="27"/>
    <col min="12545" max="12545" width="3.875" style="27" customWidth="1"/>
    <col min="12546" max="12546" width="13" style="27" customWidth="1"/>
    <col min="12547" max="12547" width="5.25" style="27" customWidth="1"/>
    <col min="12548" max="12548" width="6.625" style="27" customWidth="1"/>
    <col min="12549" max="12549" width="3.375" style="27" customWidth="1"/>
    <col min="12550" max="12550" width="6.625" style="27" customWidth="1"/>
    <col min="12551" max="12551" width="3.375" style="27" customWidth="1"/>
    <col min="12552" max="12570" width="3.625" style="27" customWidth="1"/>
    <col min="12571" max="12800" width="9" style="27"/>
    <col min="12801" max="12801" width="3.875" style="27" customWidth="1"/>
    <col min="12802" max="12802" width="13" style="27" customWidth="1"/>
    <col min="12803" max="12803" width="5.25" style="27" customWidth="1"/>
    <col min="12804" max="12804" width="6.625" style="27" customWidth="1"/>
    <col min="12805" max="12805" width="3.375" style="27" customWidth="1"/>
    <col min="12806" max="12806" width="6.625" style="27" customWidth="1"/>
    <col min="12807" max="12807" width="3.375" style="27" customWidth="1"/>
    <col min="12808" max="12826" width="3.625" style="27" customWidth="1"/>
    <col min="12827" max="13056" width="9" style="27"/>
    <col min="13057" max="13057" width="3.875" style="27" customWidth="1"/>
    <col min="13058" max="13058" width="13" style="27" customWidth="1"/>
    <col min="13059" max="13059" width="5.25" style="27" customWidth="1"/>
    <col min="13060" max="13060" width="6.625" style="27" customWidth="1"/>
    <col min="13061" max="13061" width="3.375" style="27" customWidth="1"/>
    <col min="13062" max="13062" width="6.625" style="27" customWidth="1"/>
    <col min="13063" max="13063" width="3.375" style="27" customWidth="1"/>
    <col min="13064" max="13082" width="3.625" style="27" customWidth="1"/>
    <col min="13083" max="13312" width="9" style="27"/>
    <col min="13313" max="13313" width="3.875" style="27" customWidth="1"/>
    <col min="13314" max="13314" width="13" style="27" customWidth="1"/>
    <col min="13315" max="13315" width="5.25" style="27" customWidth="1"/>
    <col min="13316" max="13316" width="6.625" style="27" customWidth="1"/>
    <col min="13317" max="13317" width="3.375" style="27" customWidth="1"/>
    <col min="13318" max="13318" width="6.625" style="27" customWidth="1"/>
    <col min="13319" max="13319" width="3.375" style="27" customWidth="1"/>
    <col min="13320" max="13338" width="3.625" style="27" customWidth="1"/>
    <col min="13339" max="13568" width="9" style="27"/>
    <col min="13569" max="13569" width="3.875" style="27" customWidth="1"/>
    <col min="13570" max="13570" width="13" style="27" customWidth="1"/>
    <col min="13571" max="13571" width="5.25" style="27" customWidth="1"/>
    <col min="13572" max="13572" width="6.625" style="27" customWidth="1"/>
    <col min="13573" max="13573" width="3.375" style="27" customWidth="1"/>
    <col min="13574" max="13574" width="6.625" style="27" customWidth="1"/>
    <col min="13575" max="13575" width="3.375" style="27" customWidth="1"/>
    <col min="13576" max="13594" width="3.625" style="27" customWidth="1"/>
    <col min="13595" max="13824" width="9" style="27"/>
    <col min="13825" max="13825" width="3.875" style="27" customWidth="1"/>
    <col min="13826" max="13826" width="13" style="27" customWidth="1"/>
    <col min="13827" max="13827" width="5.25" style="27" customWidth="1"/>
    <col min="13828" max="13828" width="6.625" style="27" customWidth="1"/>
    <col min="13829" max="13829" width="3.375" style="27" customWidth="1"/>
    <col min="13830" max="13830" width="6.625" style="27" customWidth="1"/>
    <col min="13831" max="13831" width="3.375" style="27" customWidth="1"/>
    <col min="13832" max="13850" width="3.625" style="27" customWidth="1"/>
    <col min="13851" max="14080" width="9" style="27"/>
    <col min="14081" max="14081" width="3.875" style="27" customWidth="1"/>
    <col min="14082" max="14082" width="13" style="27" customWidth="1"/>
    <col min="14083" max="14083" width="5.25" style="27" customWidth="1"/>
    <col min="14084" max="14084" width="6.625" style="27" customWidth="1"/>
    <col min="14085" max="14085" width="3.375" style="27" customWidth="1"/>
    <col min="14086" max="14086" width="6.625" style="27" customWidth="1"/>
    <col min="14087" max="14087" width="3.375" style="27" customWidth="1"/>
    <col min="14088" max="14106" width="3.625" style="27" customWidth="1"/>
    <col min="14107" max="14336" width="9" style="27"/>
    <col min="14337" max="14337" width="3.875" style="27" customWidth="1"/>
    <col min="14338" max="14338" width="13" style="27" customWidth="1"/>
    <col min="14339" max="14339" width="5.25" style="27" customWidth="1"/>
    <col min="14340" max="14340" width="6.625" style="27" customWidth="1"/>
    <col min="14341" max="14341" width="3.375" style="27" customWidth="1"/>
    <col min="14342" max="14342" width="6.625" style="27" customWidth="1"/>
    <col min="14343" max="14343" width="3.375" style="27" customWidth="1"/>
    <col min="14344" max="14362" width="3.625" style="27" customWidth="1"/>
    <col min="14363" max="14592" width="9" style="27"/>
    <col min="14593" max="14593" width="3.875" style="27" customWidth="1"/>
    <col min="14594" max="14594" width="13" style="27" customWidth="1"/>
    <col min="14595" max="14595" width="5.25" style="27" customWidth="1"/>
    <col min="14596" max="14596" width="6.625" style="27" customWidth="1"/>
    <col min="14597" max="14597" width="3.375" style="27" customWidth="1"/>
    <col min="14598" max="14598" width="6.625" style="27" customWidth="1"/>
    <col min="14599" max="14599" width="3.375" style="27" customWidth="1"/>
    <col min="14600" max="14618" width="3.625" style="27" customWidth="1"/>
    <col min="14619" max="14848" width="9" style="27"/>
    <col min="14849" max="14849" width="3.875" style="27" customWidth="1"/>
    <col min="14850" max="14850" width="13" style="27" customWidth="1"/>
    <col min="14851" max="14851" width="5.25" style="27" customWidth="1"/>
    <col min="14852" max="14852" width="6.625" style="27" customWidth="1"/>
    <col min="14853" max="14853" width="3.375" style="27" customWidth="1"/>
    <col min="14854" max="14854" width="6.625" style="27" customWidth="1"/>
    <col min="14855" max="14855" width="3.375" style="27" customWidth="1"/>
    <col min="14856" max="14874" width="3.625" style="27" customWidth="1"/>
    <col min="14875" max="15104" width="9" style="27"/>
    <col min="15105" max="15105" width="3.875" style="27" customWidth="1"/>
    <col min="15106" max="15106" width="13" style="27" customWidth="1"/>
    <col min="15107" max="15107" width="5.25" style="27" customWidth="1"/>
    <col min="15108" max="15108" width="6.625" style="27" customWidth="1"/>
    <col min="15109" max="15109" width="3.375" style="27" customWidth="1"/>
    <col min="15110" max="15110" width="6.625" style="27" customWidth="1"/>
    <col min="15111" max="15111" width="3.375" style="27" customWidth="1"/>
    <col min="15112" max="15130" width="3.625" style="27" customWidth="1"/>
    <col min="15131" max="15360" width="9" style="27"/>
    <col min="15361" max="15361" width="3.875" style="27" customWidth="1"/>
    <col min="15362" max="15362" width="13" style="27" customWidth="1"/>
    <col min="15363" max="15363" width="5.25" style="27" customWidth="1"/>
    <col min="15364" max="15364" width="6.625" style="27" customWidth="1"/>
    <col min="15365" max="15365" width="3.375" style="27" customWidth="1"/>
    <col min="15366" max="15366" width="6.625" style="27" customWidth="1"/>
    <col min="15367" max="15367" width="3.375" style="27" customWidth="1"/>
    <col min="15368" max="15386" width="3.625" style="27" customWidth="1"/>
    <col min="15387" max="15616" width="9" style="27"/>
    <col min="15617" max="15617" width="3.875" style="27" customWidth="1"/>
    <col min="15618" max="15618" width="13" style="27" customWidth="1"/>
    <col min="15619" max="15619" width="5.25" style="27" customWidth="1"/>
    <col min="15620" max="15620" width="6.625" style="27" customWidth="1"/>
    <col min="15621" max="15621" width="3.375" style="27" customWidth="1"/>
    <col min="15622" max="15622" width="6.625" style="27" customWidth="1"/>
    <col min="15623" max="15623" width="3.375" style="27" customWidth="1"/>
    <col min="15624" max="15642" width="3.625" style="27" customWidth="1"/>
    <col min="15643" max="15872" width="9" style="27"/>
    <col min="15873" max="15873" width="3.875" style="27" customWidth="1"/>
    <col min="15874" max="15874" width="13" style="27" customWidth="1"/>
    <col min="15875" max="15875" width="5.25" style="27" customWidth="1"/>
    <col min="15876" max="15876" width="6.625" style="27" customWidth="1"/>
    <col min="15877" max="15877" width="3.375" style="27" customWidth="1"/>
    <col min="15878" max="15878" width="6.625" style="27" customWidth="1"/>
    <col min="15879" max="15879" width="3.375" style="27" customWidth="1"/>
    <col min="15880" max="15898" width="3.625" style="27" customWidth="1"/>
    <col min="15899" max="16128" width="9" style="27"/>
    <col min="16129" max="16129" width="3.875" style="27" customWidth="1"/>
    <col min="16130" max="16130" width="13" style="27" customWidth="1"/>
    <col min="16131" max="16131" width="5.25" style="27" customWidth="1"/>
    <col min="16132" max="16132" width="6.625" style="27" customWidth="1"/>
    <col min="16133" max="16133" width="3.375" style="27" customWidth="1"/>
    <col min="16134" max="16134" width="6.625" style="27" customWidth="1"/>
    <col min="16135" max="16135" width="3.375" style="27" customWidth="1"/>
    <col min="16136" max="16154" width="3.625" style="27" customWidth="1"/>
    <col min="16155" max="16384" width="9" style="27"/>
  </cols>
  <sheetData>
    <row r="1" spans="1:26" ht="18" customHeight="1">
      <c r="A1" s="362" t="s">
        <v>462</v>
      </c>
      <c r="B1" s="362"/>
      <c r="C1" s="362"/>
      <c r="D1" s="362"/>
      <c r="E1" s="362"/>
      <c r="F1" s="362"/>
      <c r="G1" s="362"/>
      <c r="H1" s="362"/>
      <c r="I1" s="362"/>
      <c r="J1" s="362"/>
      <c r="K1" s="362"/>
      <c r="L1" s="362"/>
      <c r="M1" s="362"/>
      <c r="N1" s="362"/>
      <c r="O1" s="362"/>
      <c r="P1" s="362"/>
      <c r="Q1" s="294"/>
      <c r="R1" s="294"/>
      <c r="S1" s="294"/>
      <c r="T1" s="294"/>
      <c r="U1" s="294"/>
      <c r="V1" s="294"/>
      <c r="W1" s="294"/>
      <c r="X1" s="294"/>
      <c r="Y1" s="294"/>
      <c r="Z1" s="294" t="s">
        <v>463</v>
      </c>
    </row>
    <row r="2" spans="1:26" ht="18" customHeight="1">
      <c r="A2" s="362"/>
      <c r="B2" s="362"/>
      <c r="C2" s="362"/>
      <c r="D2" s="362"/>
      <c r="E2" s="362"/>
      <c r="F2" s="362"/>
      <c r="G2" s="362"/>
      <c r="H2" s="362"/>
      <c r="I2" s="362"/>
      <c r="J2" s="362"/>
      <c r="K2" s="362"/>
      <c r="L2" s="362"/>
      <c r="M2" s="362"/>
      <c r="N2" s="362"/>
      <c r="O2" s="362"/>
      <c r="P2" s="362"/>
      <c r="Q2" s="294"/>
      <c r="R2" s="294"/>
      <c r="S2" s="294"/>
      <c r="T2" s="294"/>
      <c r="U2" s="294"/>
      <c r="V2" s="294"/>
      <c r="W2" s="294"/>
      <c r="X2" s="294"/>
      <c r="Y2" s="294"/>
      <c r="Z2" s="294"/>
    </row>
    <row r="3" spans="1:26" ht="18" customHeight="1" thickBot="1">
      <c r="A3" s="363" t="s">
        <v>464</v>
      </c>
      <c r="B3" s="363"/>
      <c r="C3" s="363"/>
      <c r="D3" s="363"/>
      <c r="E3" s="363"/>
      <c r="F3" s="363"/>
      <c r="G3" s="363"/>
      <c r="H3" s="363"/>
      <c r="I3" s="363"/>
      <c r="J3" s="363"/>
      <c r="K3" s="363"/>
      <c r="L3" s="363"/>
    </row>
    <row r="4" spans="1:26" ht="18" customHeight="1">
      <c r="A4" s="364" t="s">
        <v>465</v>
      </c>
      <c r="B4" s="365"/>
      <c r="C4" s="366" t="s">
        <v>466</v>
      </c>
      <c r="D4" s="367"/>
      <c r="E4" s="367"/>
      <c r="F4" s="367"/>
      <c r="G4" s="367"/>
      <c r="H4" s="367"/>
      <c r="I4" s="367"/>
      <c r="J4" s="367"/>
      <c r="K4" s="367"/>
      <c r="L4" s="367"/>
      <c r="M4" s="367"/>
      <c r="N4" s="367"/>
      <c r="O4" s="367"/>
      <c r="P4" s="368"/>
    </row>
    <row r="5" spans="1:26" ht="18" customHeight="1">
      <c r="A5" s="369" t="s">
        <v>467</v>
      </c>
      <c r="B5" s="370"/>
      <c r="C5" s="373" t="s">
        <v>468</v>
      </c>
      <c r="D5" s="374"/>
      <c r="E5" s="375" t="s">
        <v>469</v>
      </c>
      <c r="F5" s="375"/>
      <c r="G5" s="375"/>
      <c r="H5" s="375"/>
      <c r="I5" s="375"/>
      <c r="J5" s="375"/>
      <c r="K5" s="375"/>
      <c r="L5" s="375"/>
      <c r="M5" s="375"/>
      <c r="N5" s="375"/>
      <c r="O5" s="375"/>
      <c r="P5" s="376"/>
    </row>
    <row r="6" spans="1:26" ht="18" customHeight="1">
      <c r="A6" s="371"/>
      <c r="B6" s="372"/>
      <c r="C6" s="377" t="s">
        <v>470</v>
      </c>
      <c r="D6" s="378"/>
      <c r="E6" s="378"/>
      <c r="F6" s="378"/>
      <c r="G6" s="378"/>
      <c r="H6" s="378"/>
      <c r="I6" s="378"/>
      <c r="J6" s="378"/>
      <c r="K6" s="378"/>
      <c r="L6" s="378"/>
      <c r="M6" s="378"/>
      <c r="N6" s="378"/>
      <c r="O6" s="378"/>
      <c r="P6" s="379"/>
    </row>
    <row r="7" spans="1:26" ht="18" customHeight="1">
      <c r="A7" s="391" t="s">
        <v>471</v>
      </c>
      <c r="B7" s="392"/>
      <c r="C7" s="393" t="s">
        <v>472</v>
      </c>
      <c r="D7" s="393"/>
      <c r="E7" s="393"/>
      <c r="F7" s="393"/>
      <c r="G7" s="393"/>
      <c r="H7" s="393"/>
      <c r="I7" s="393"/>
      <c r="J7" s="393"/>
      <c r="K7" s="393"/>
      <c r="L7" s="393"/>
      <c r="M7" s="393"/>
      <c r="N7" s="393"/>
      <c r="O7" s="393"/>
      <c r="P7" s="394"/>
    </row>
    <row r="8" spans="1:26" ht="18" customHeight="1">
      <c r="A8" s="395" t="s">
        <v>473</v>
      </c>
      <c r="B8" s="295" t="s">
        <v>184</v>
      </c>
      <c r="C8" s="382" t="s">
        <v>474</v>
      </c>
      <c r="D8" s="382"/>
      <c r="E8" s="382"/>
      <c r="F8" s="382"/>
      <c r="G8" s="382"/>
      <c r="H8" s="382"/>
      <c r="I8" s="382"/>
      <c r="J8" s="382"/>
      <c r="K8" s="382"/>
      <c r="L8" s="382"/>
      <c r="M8" s="382"/>
      <c r="N8" s="382"/>
      <c r="O8" s="382"/>
      <c r="P8" s="383"/>
    </row>
    <row r="9" spans="1:26" ht="18" customHeight="1">
      <c r="A9" s="396"/>
      <c r="B9" s="295" t="s">
        <v>475</v>
      </c>
      <c r="C9" s="382" t="s">
        <v>476</v>
      </c>
      <c r="D9" s="382"/>
      <c r="E9" s="382"/>
      <c r="F9" s="382"/>
      <c r="G9" s="382"/>
      <c r="H9" s="382"/>
      <c r="I9" s="382"/>
      <c r="J9" s="382"/>
      <c r="K9" s="382"/>
      <c r="L9" s="382"/>
      <c r="M9" s="382"/>
      <c r="N9" s="382"/>
      <c r="O9" s="382"/>
      <c r="P9" s="383"/>
    </row>
    <row r="10" spans="1:26" ht="18" customHeight="1">
      <c r="A10" s="396"/>
      <c r="B10" s="296" t="s">
        <v>477</v>
      </c>
      <c r="C10" s="398" t="s">
        <v>478</v>
      </c>
      <c r="D10" s="398"/>
      <c r="E10" s="398"/>
      <c r="F10" s="398"/>
      <c r="G10" s="398"/>
      <c r="H10" s="398"/>
      <c r="I10" s="398"/>
      <c r="J10" s="398"/>
      <c r="K10" s="398"/>
      <c r="L10" s="398"/>
      <c r="M10" s="398"/>
      <c r="N10" s="398"/>
      <c r="O10" s="398"/>
      <c r="P10" s="399"/>
    </row>
    <row r="11" spans="1:26" ht="18" customHeight="1">
      <c r="A11" s="397"/>
      <c r="B11" s="295" t="s">
        <v>479</v>
      </c>
      <c r="C11" s="382" t="s">
        <v>480</v>
      </c>
      <c r="D11" s="382"/>
      <c r="E11" s="382"/>
      <c r="F11" s="382"/>
      <c r="G11" s="382"/>
      <c r="H11" s="382"/>
      <c r="I11" s="382"/>
      <c r="J11" s="382"/>
      <c r="K11" s="382"/>
      <c r="L11" s="382"/>
      <c r="M11" s="382"/>
      <c r="N11" s="382"/>
      <c r="O11" s="382"/>
      <c r="P11" s="383"/>
    </row>
    <row r="12" spans="1:26" ht="18" customHeight="1">
      <c r="A12" s="380" t="s">
        <v>3</v>
      </c>
      <c r="B12" s="381"/>
      <c r="C12" s="382" t="s">
        <v>481</v>
      </c>
      <c r="D12" s="382"/>
      <c r="E12" s="382"/>
      <c r="F12" s="382"/>
      <c r="G12" s="382"/>
      <c r="H12" s="382"/>
      <c r="I12" s="382"/>
      <c r="J12" s="382"/>
      <c r="K12" s="382"/>
      <c r="L12" s="382"/>
      <c r="M12" s="382"/>
      <c r="N12" s="382"/>
      <c r="O12" s="382"/>
      <c r="P12" s="383"/>
    </row>
    <row r="13" spans="1:26" ht="18" customHeight="1" thickBot="1">
      <c r="A13" s="384" t="s">
        <v>52</v>
      </c>
      <c r="B13" s="385"/>
      <c r="C13" s="386" t="s">
        <v>482</v>
      </c>
      <c r="D13" s="387"/>
      <c r="E13" s="388" t="s">
        <v>483</v>
      </c>
      <c r="F13" s="388"/>
      <c r="G13" s="388"/>
      <c r="H13" s="388"/>
      <c r="I13" s="388"/>
      <c r="J13" s="388"/>
      <c r="K13" s="388"/>
      <c r="L13" s="388"/>
      <c r="M13" s="388"/>
      <c r="N13" s="388"/>
      <c r="O13" s="389" t="s">
        <v>484</v>
      </c>
      <c r="P13" s="390"/>
    </row>
    <row r="14" spans="1:26" ht="18" customHeight="1">
      <c r="A14" s="412" t="s">
        <v>485</v>
      </c>
      <c r="B14" s="297" t="s">
        <v>486</v>
      </c>
      <c r="C14" s="298" t="s">
        <v>199</v>
      </c>
      <c r="D14" s="299" t="s">
        <v>572</v>
      </c>
      <c r="E14" s="300" t="s">
        <v>185</v>
      </c>
      <c r="F14" s="299" t="s">
        <v>574</v>
      </c>
      <c r="G14" s="300" t="s">
        <v>489</v>
      </c>
      <c r="H14" s="299" t="s">
        <v>575</v>
      </c>
      <c r="I14" s="300" t="s">
        <v>490</v>
      </c>
      <c r="J14" s="424" t="str">
        <f>2018+D14&amp;"/"&amp;F14&amp;"/"&amp;H14</f>
        <v>2021/9/1</v>
      </c>
      <c r="K14" s="424"/>
      <c r="L14" s="424"/>
      <c r="M14" s="424"/>
      <c r="N14" s="346"/>
      <c r="O14" s="346"/>
      <c r="P14" s="347"/>
    </row>
    <row r="15" spans="1:26" ht="18" customHeight="1">
      <c r="A15" s="396"/>
      <c r="B15" s="61" t="s">
        <v>491</v>
      </c>
      <c r="C15" s="414">
        <v>15000000</v>
      </c>
      <c r="D15" s="414"/>
      <c r="E15" s="414"/>
      <c r="F15" s="414"/>
      <c r="G15" s="414"/>
      <c r="H15" s="414"/>
      <c r="I15" s="414"/>
      <c r="J15" s="414"/>
      <c r="K15" s="414"/>
      <c r="L15" s="414"/>
      <c r="M15" s="414"/>
      <c r="N15" s="414"/>
      <c r="O15" s="414"/>
      <c r="P15" s="415"/>
    </row>
    <row r="16" spans="1:26" ht="18" customHeight="1">
      <c r="A16" s="396"/>
      <c r="B16" s="61" t="s">
        <v>492</v>
      </c>
      <c r="C16" s="301" t="s">
        <v>199</v>
      </c>
      <c r="D16" s="302" t="s">
        <v>487</v>
      </c>
      <c r="E16" s="303" t="s">
        <v>185</v>
      </c>
      <c r="F16" s="302" t="s">
        <v>574</v>
      </c>
      <c r="G16" s="303" t="s">
        <v>489</v>
      </c>
      <c r="H16" s="302" t="s">
        <v>576</v>
      </c>
      <c r="I16" s="303" t="s">
        <v>186</v>
      </c>
      <c r="J16" s="416"/>
      <c r="K16" s="416"/>
      <c r="L16" s="417" t="str">
        <f>2018+D16&amp;"/"&amp;F16&amp;"/"&amp;H16</f>
        <v>2021/9/2</v>
      </c>
      <c r="M16" s="417"/>
      <c r="N16" s="417"/>
      <c r="O16" s="417"/>
      <c r="P16" s="418"/>
    </row>
    <row r="17" spans="1:31" ht="18" customHeight="1">
      <c r="A17" s="396"/>
      <c r="B17" s="61" t="s">
        <v>494</v>
      </c>
      <c r="C17" s="301" t="s">
        <v>199</v>
      </c>
      <c r="D17" s="302" t="s">
        <v>572</v>
      </c>
      <c r="E17" s="303" t="s">
        <v>185</v>
      </c>
      <c r="F17" s="302" t="s">
        <v>577</v>
      </c>
      <c r="G17" s="303" t="s">
        <v>489</v>
      </c>
      <c r="H17" s="302" t="s">
        <v>578</v>
      </c>
      <c r="I17" s="303" t="s">
        <v>186</v>
      </c>
      <c r="J17" s="416"/>
      <c r="K17" s="416"/>
      <c r="L17" s="417" t="str">
        <f>2018+D17&amp;"/"&amp;F17&amp;"/"&amp;H17</f>
        <v>2021/12/20</v>
      </c>
      <c r="M17" s="417"/>
      <c r="N17" s="417"/>
      <c r="O17" s="417"/>
      <c r="P17" s="418"/>
    </row>
    <row r="18" spans="1:31" ht="18" customHeight="1" thickBot="1">
      <c r="A18" s="413"/>
      <c r="B18" s="304" t="s">
        <v>497</v>
      </c>
      <c r="C18" s="419">
        <f>L18</f>
        <v>110</v>
      </c>
      <c r="D18" s="389"/>
      <c r="E18" s="420" t="s">
        <v>10</v>
      </c>
      <c r="F18" s="420"/>
      <c r="G18" s="420"/>
      <c r="H18" s="420"/>
      <c r="I18" s="420"/>
      <c r="J18" s="420"/>
      <c r="K18" s="421"/>
      <c r="L18" s="422">
        <f>L17-(L16-1)</f>
        <v>110</v>
      </c>
      <c r="M18" s="422"/>
      <c r="N18" s="422"/>
      <c r="O18" s="422"/>
      <c r="P18" s="423"/>
    </row>
    <row r="19" spans="1:31" ht="18" customHeight="1">
      <c r="A19" s="400" t="s">
        <v>498</v>
      </c>
      <c r="B19" s="297" t="s">
        <v>486</v>
      </c>
      <c r="C19" s="298" t="s">
        <v>199</v>
      </c>
      <c r="D19" s="305" t="s">
        <v>487</v>
      </c>
      <c r="E19" s="300" t="s">
        <v>185</v>
      </c>
      <c r="F19" s="305" t="s">
        <v>499</v>
      </c>
      <c r="G19" s="300" t="s">
        <v>489</v>
      </c>
      <c r="H19" s="305" t="s">
        <v>493</v>
      </c>
      <c r="I19" s="300" t="s">
        <v>490</v>
      </c>
      <c r="J19" s="403"/>
      <c r="K19" s="403"/>
      <c r="L19" s="403"/>
      <c r="M19" s="403"/>
      <c r="N19" s="403"/>
      <c r="O19" s="403"/>
      <c r="P19" s="404"/>
      <c r="AB19" s="320" t="s">
        <v>584</v>
      </c>
    </row>
    <row r="20" spans="1:31" ht="18" customHeight="1">
      <c r="A20" s="401"/>
      <c r="B20" s="61" t="s">
        <v>491</v>
      </c>
      <c r="C20" s="405">
        <v>16000000</v>
      </c>
      <c r="D20" s="405"/>
      <c r="E20" s="405"/>
      <c r="F20" s="405"/>
      <c r="G20" s="405"/>
      <c r="H20" s="405"/>
      <c r="I20" s="405"/>
      <c r="J20" s="405"/>
      <c r="K20" s="405"/>
      <c r="L20" s="405"/>
      <c r="M20" s="405"/>
      <c r="N20" s="405"/>
      <c r="O20" s="405"/>
      <c r="P20" s="406"/>
      <c r="AB20" s="433">
        <f>COUNTIF(N21,"&gt;"&amp;0)+COUNTIF(N24,"&gt;"&amp;0)+COUNTIF(N27,"&gt;"&amp;0)</f>
        <v>3</v>
      </c>
    </row>
    <row r="21" spans="1:31" ht="18" customHeight="1" thickBot="1">
      <c r="A21" s="402"/>
      <c r="B21" s="304" t="s">
        <v>494</v>
      </c>
      <c r="C21" s="306" t="s">
        <v>199</v>
      </c>
      <c r="D21" s="307" t="s">
        <v>573</v>
      </c>
      <c r="E21" s="308" t="s">
        <v>185</v>
      </c>
      <c r="F21" s="307" t="s">
        <v>575</v>
      </c>
      <c r="G21" s="308" t="s">
        <v>489</v>
      </c>
      <c r="H21" s="307" t="s">
        <v>578</v>
      </c>
      <c r="I21" s="308" t="s">
        <v>186</v>
      </c>
      <c r="J21" s="441" t="str">
        <f>2018+D21&amp;"/"&amp;F21&amp;"/"&amp;H21</f>
        <v>2022/1/20</v>
      </c>
      <c r="K21" s="442"/>
      <c r="L21" s="442"/>
      <c r="M21" s="443"/>
      <c r="N21" s="444">
        <f>IF(J21="2018//",0,J21-(L16-1))</f>
        <v>141</v>
      </c>
      <c r="O21" s="445"/>
      <c r="P21" s="446"/>
      <c r="R21" s="345"/>
      <c r="S21" s="287"/>
      <c r="T21" s="287"/>
      <c r="U21" s="287"/>
      <c r="AB21" s="433"/>
    </row>
    <row r="22" spans="1:31" ht="18" customHeight="1">
      <c r="A22" s="407" t="s">
        <v>500</v>
      </c>
      <c r="B22" s="297" t="s">
        <v>486</v>
      </c>
      <c r="C22" s="298" t="s">
        <v>199</v>
      </c>
      <c r="D22" s="309" t="s">
        <v>487</v>
      </c>
      <c r="E22" s="300" t="s">
        <v>185</v>
      </c>
      <c r="F22" s="309" t="s">
        <v>501</v>
      </c>
      <c r="G22" s="300" t="s">
        <v>197</v>
      </c>
      <c r="H22" s="309" t="s">
        <v>502</v>
      </c>
      <c r="I22" s="300" t="s">
        <v>198</v>
      </c>
      <c r="J22" s="403"/>
      <c r="K22" s="403"/>
      <c r="L22" s="403"/>
      <c r="M22" s="403"/>
      <c r="N22" s="403"/>
      <c r="O22" s="403"/>
      <c r="P22" s="404"/>
    </row>
    <row r="23" spans="1:31" ht="18" customHeight="1">
      <c r="A23" s="408"/>
      <c r="B23" s="61" t="s">
        <v>491</v>
      </c>
      <c r="C23" s="410">
        <v>17000001</v>
      </c>
      <c r="D23" s="410"/>
      <c r="E23" s="410"/>
      <c r="F23" s="410"/>
      <c r="G23" s="410"/>
      <c r="H23" s="410"/>
      <c r="I23" s="410"/>
      <c r="J23" s="410"/>
      <c r="K23" s="410"/>
      <c r="L23" s="410"/>
      <c r="M23" s="410"/>
      <c r="N23" s="410"/>
      <c r="O23" s="410"/>
      <c r="P23" s="411"/>
    </row>
    <row r="24" spans="1:31" ht="18" customHeight="1" thickBot="1">
      <c r="A24" s="409"/>
      <c r="B24" s="304" t="s">
        <v>494</v>
      </c>
      <c r="C24" s="306" t="s">
        <v>199</v>
      </c>
      <c r="D24" s="310" t="s">
        <v>573</v>
      </c>
      <c r="E24" s="308" t="s">
        <v>185</v>
      </c>
      <c r="F24" s="310" t="s">
        <v>576</v>
      </c>
      <c r="G24" s="308" t="s">
        <v>197</v>
      </c>
      <c r="H24" s="310" t="s">
        <v>580</v>
      </c>
      <c r="I24" s="308" t="s">
        <v>198</v>
      </c>
      <c r="J24" s="441" t="str">
        <f>2018+D24&amp;"/"&amp;F24&amp;"/"&amp;H24</f>
        <v>2022/2/21</v>
      </c>
      <c r="K24" s="442"/>
      <c r="L24" s="442"/>
      <c r="M24" s="443"/>
      <c r="N24" s="444">
        <f>IF(J24="2018//",0,J24-(L16-1))</f>
        <v>173</v>
      </c>
      <c r="O24" s="445"/>
      <c r="P24" s="446"/>
      <c r="R24" s="345"/>
      <c r="S24" s="287"/>
      <c r="T24" s="287"/>
      <c r="U24" s="287"/>
    </row>
    <row r="25" spans="1:31" ht="18" customHeight="1">
      <c r="A25" s="434" t="s">
        <v>503</v>
      </c>
      <c r="B25" s="297" t="s">
        <v>486</v>
      </c>
      <c r="C25" s="298" t="s">
        <v>199</v>
      </c>
      <c r="D25" s="311" t="s">
        <v>487</v>
      </c>
      <c r="E25" s="300" t="s">
        <v>185</v>
      </c>
      <c r="F25" s="311" t="s">
        <v>495</v>
      </c>
      <c r="G25" s="300" t="s">
        <v>489</v>
      </c>
      <c r="H25" s="311" t="s">
        <v>504</v>
      </c>
      <c r="I25" s="300" t="s">
        <v>490</v>
      </c>
      <c r="J25" s="403"/>
      <c r="K25" s="403"/>
      <c r="L25" s="403"/>
      <c r="M25" s="403"/>
      <c r="N25" s="403"/>
      <c r="O25" s="403"/>
      <c r="P25" s="404"/>
    </row>
    <row r="26" spans="1:31" ht="18" customHeight="1">
      <c r="A26" s="435"/>
      <c r="B26" s="61" t="s">
        <v>491</v>
      </c>
      <c r="C26" s="437">
        <v>18000000</v>
      </c>
      <c r="D26" s="437"/>
      <c r="E26" s="437"/>
      <c r="F26" s="437"/>
      <c r="G26" s="437"/>
      <c r="H26" s="437"/>
      <c r="I26" s="437"/>
      <c r="J26" s="437"/>
      <c r="K26" s="437"/>
      <c r="L26" s="437"/>
      <c r="M26" s="437"/>
      <c r="N26" s="437"/>
      <c r="O26" s="437"/>
      <c r="P26" s="438"/>
    </row>
    <row r="27" spans="1:31" ht="18" customHeight="1" thickBot="1">
      <c r="A27" s="436"/>
      <c r="B27" s="304" t="s">
        <v>494</v>
      </c>
      <c r="C27" s="306" t="s">
        <v>199</v>
      </c>
      <c r="D27" s="312" t="s">
        <v>581</v>
      </c>
      <c r="E27" s="308" t="s">
        <v>185</v>
      </c>
      <c r="F27" s="312" t="s">
        <v>582</v>
      </c>
      <c r="G27" s="308" t="s">
        <v>489</v>
      </c>
      <c r="H27" s="312" t="s">
        <v>583</v>
      </c>
      <c r="I27" s="308" t="s">
        <v>186</v>
      </c>
      <c r="J27" s="441" t="str">
        <f>2018+D27&amp;"/"&amp;F27&amp;"/"&amp;H27</f>
        <v>2022/3/22</v>
      </c>
      <c r="K27" s="442"/>
      <c r="L27" s="442"/>
      <c r="M27" s="443"/>
      <c r="N27" s="444">
        <f>IF(J27="2018//",0,J27-(L16-1))</f>
        <v>202</v>
      </c>
      <c r="O27" s="445"/>
      <c r="P27" s="446"/>
      <c r="R27" s="345"/>
      <c r="S27" s="287"/>
      <c r="T27" s="287"/>
      <c r="U27" s="287"/>
    </row>
    <row r="28" spans="1:31" ht="18" customHeight="1">
      <c r="A28" s="439" t="s">
        <v>505</v>
      </c>
      <c r="B28" s="440"/>
      <c r="C28" s="298" t="s">
        <v>199</v>
      </c>
      <c r="D28" s="313" t="s">
        <v>487</v>
      </c>
      <c r="E28" s="300" t="s">
        <v>185</v>
      </c>
      <c r="F28" s="313" t="s">
        <v>488</v>
      </c>
      <c r="G28" s="300" t="s">
        <v>489</v>
      </c>
      <c r="H28" s="313" t="s">
        <v>493</v>
      </c>
      <c r="I28" s="300" t="s">
        <v>186</v>
      </c>
      <c r="J28" s="403"/>
      <c r="K28" s="403"/>
      <c r="L28" s="403"/>
      <c r="M28" s="403"/>
      <c r="N28" s="403"/>
      <c r="O28" s="403"/>
      <c r="P28" s="404"/>
      <c r="Q28" s="314"/>
      <c r="R28" s="314"/>
      <c r="S28" s="314"/>
      <c r="T28" s="314"/>
      <c r="U28" s="314"/>
      <c r="V28" s="314"/>
      <c r="W28" s="314"/>
      <c r="X28" s="314"/>
      <c r="Y28" s="314"/>
      <c r="Z28" s="314"/>
      <c r="AA28" s="314"/>
      <c r="AB28" s="314"/>
      <c r="AC28" s="314"/>
      <c r="AD28" s="314"/>
      <c r="AE28" s="314"/>
    </row>
    <row r="29" spans="1:31" ht="18" customHeight="1">
      <c r="A29" s="425" t="s">
        <v>506</v>
      </c>
      <c r="B29" s="426"/>
      <c r="C29" s="301" t="s">
        <v>199</v>
      </c>
      <c r="D29" s="315" t="s">
        <v>504</v>
      </c>
      <c r="E29" s="303" t="s">
        <v>185</v>
      </c>
      <c r="F29" s="315" t="s">
        <v>487</v>
      </c>
      <c r="G29" s="303" t="s">
        <v>489</v>
      </c>
      <c r="H29" s="315" t="s">
        <v>496</v>
      </c>
      <c r="I29" s="303" t="s">
        <v>186</v>
      </c>
      <c r="J29" s="427"/>
      <c r="K29" s="427"/>
      <c r="L29" s="427"/>
      <c r="M29" s="427"/>
      <c r="N29" s="427"/>
      <c r="O29" s="427"/>
      <c r="P29" s="428"/>
      <c r="Q29" s="316" t="s">
        <v>187</v>
      </c>
      <c r="R29" s="314"/>
      <c r="S29" s="314"/>
      <c r="T29" s="314"/>
      <c r="U29" s="314"/>
      <c r="V29" s="314"/>
      <c r="W29" s="314"/>
      <c r="X29" s="314"/>
      <c r="Y29" s="314"/>
      <c r="Z29" s="314"/>
      <c r="AA29" s="314"/>
      <c r="AB29" s="314"/>
      <c r="AC29" s="314"/>
      <c r="AD29" s="314"/>
      <c r="AE29" s="314"/>
    </row>
    <row r="30" spans="1:31" ht="18" customHeight="1" thickBot="1">
      <c r="A30" s="429" t="s">
        <v>507</v>
      </c>
      <c r="B30" s="430"/>
      <c r="C30" s="306" t="s">
        <v>199</v>
      </c>
      <c r="D30" s="317" t="s">
        <v>508</v>
      </c>
      <c r="E30" s="308" t="s">
        <v>185</v>
      </c>
      <c r="F30" s="317" t="s">
        <v>508</v>
      </c>
      <c r="G30" s="308" t="s">
        <v>489</v>
      </c>
      <c r="H30" s="317" t="s">
        <v>508</v>
      </c>
      <c r="I30" s="308" t="s">
        <v>186</v>
      </c>
      <c r="J30" s="431" t="s">
        <v>187</v>
      </c>
      <c r="K30" s="431"/>
      <c r="L30" s="431"/>
      <c r="M30" s="431"/>
      <c r="N30" s="431"/>
      <c r="O30" s="431"/>
      <c r="P30" s="432"/>
      <c r="Q30" s="316"/>
      <c r="R30" s="314"/>
      <c r="S30" s="314"/>
      <c r="T30" s="314"/>
      <c r="U30" s="314"/>
      <c r="V30" s="314"/>
      <c r="W30" s="314"/>
      <c r="X30" s="314"/>
      <c r="Y30" s="314"/>
      <c r="Z30" s="314"/>
      <c r="AA30" s="314"/>
      <c r="AB30" s="314"/>
      <c r="AC30" s="314"/>
      <c r="AD30" s="314"/>
      <c r="AE30" s="314"/>
    </row>
    <row r="32" spans="1:31" ht="18" customHeight="1">
      <c r="A32" s="433" t="s">
        <v>509</v>
      </c>
      <c r="B32" s="433"/>
      <c r="C32" s="433" t="s">
        <v>510</v>
      </c>
      <c r="D32" s="433"/>
      <c r="E32" s="433" t="s">
        <v>511</v>
      </c>
      <c r="F32" s="433"/>
      <c r="M32" s="22"/>
      <c r="N32" s="22"/>
      <c r="O32" s="22"/>
      <c r="P32" s="22"/>
      <c r="Q32" s="22"/>
      <c r="R32" s="22"/>
      <c r="S32" s="22"/>
      <c r="T32" s="22"/>
      <c r="U32" s="22"/>
      <c r="V32" s="22"/>
      <c r="W32" s="22"/>
      <c r="X32" s="22"/>
      <c r="Y32" s="22"/>
      <c r="Z32" s="22"/>
      <c r="AB32" s="318" t="s">
        <v>510</v>
      </c>
      <c r="AC32" s="318" t="s">
        <v>511</v>
      </c>
    </row>
    <row r="33" spans="1:29" ht="18" customHeight="1">
      <c r="H33" s="319" t="s">
        <v>512</v>
      </c>
      <c r="M33" s="22"/>
      <c r="N33" s="22"/>
      <c r="O33" s="22"/>
      <c r="P33" s="22"/>
      <c r="Q33" s="22"/>
      <c r="R33" s="22"/>
      <c r="S33" s="22"/>
      <c r="T33" s="22"/>
      <c r="U33" s="22"/>
      <c r="V33" s="22"/>
      <c r="W33" s="22"/>
      <c r="X33" s="22"/>
      <c r="Y33" s="22"/>
      <c r="Z33" s="22"/>
      <c r="AB33" s="318" t="s">
        <v>513</v>
      </c>
      <c r="AC33" s="318" t="s">
        <v>514</v>
      </c>
    </row>
    <row r="34" spans="1:29" ht="18" customHeight="1">
      <c r="A34" s="433" t="s">
        <v>515</v>
      </c>
      <c r="B34" s="433"/>
      <c r="C34" s="433" t="s">
        <v>516</v>
      </c>
      <c r="D34" s="433"/>
      <c r="E34" s="433"/>
      <c r="F34" s="433"/>
      <c r="M34" s="22"/>
      <c r="N34" s="22"/>
      <c r="O34" s="22"/>
      <c r="P34" s="22"/>
      <c r="Q34" s="22"/>
      <c r="R34" s="22"/>
      <c r="S34" s="22"/>
      <c r="T34" s="22"/>
      <c r="U34" s="22"/>
      <c r="V34" s="22"/>
      <c r="W34" s="22"/>
      <c r="X34" s="22"/>
      <c r="Y34" s="22"/>
      <c r="Z34" s="22"/>
      <c r="AB34" s="320" t="s">
        <v>516</v>
      </c>
      <c r="AC34" s="320"/>
    </row>
    <row r="35" spans="1:29" ht="18" customHeight="1">
      <c r="M35" s="22"/>
      <c r="N35" s="22"/>
      <c r="O35" s="22"/>
      <c r="P35" s="22"/>
      <c r="Q35" s="22"/>
      <c r="R35" s="22"/>
      <c r="S35" s="22"/>
      <c r="T35" s="22"/>
      <c r="U35" s="22"/>
      <c r="V35" s="22"/>
      <c r="W35" s="22"/>
      <c r="X35" s="22"/>
      <c r="Y35" s="22"/>
      <c r="Z35" s="22"/>
      <c r="AB35" s="320" t="s">
        <v>517</v>
      </c>
      <c r="AC35" s="320"/>
    </row>
    <row r="36" spans="1:29" ht="18" customHeight="1">
      <c r="A36" s="450" t="s">
        <v>518</v>
      </c>
      <c r="B36" s="450"/>
      <c r="C36" s="450"/>
      <c r="D36" s="450"/>
      <c r="E36" s="450"/>
      <c r="F36" s="450"/>
      <c r="G36" s="450"/>
      <c r="H36" s="450"/>
    </row>
    <row r="37" spans="1:29" ht="18" customHeight="1">
      <c r="A37" s="433" t="s">
        <v>519</v>
      </c>
      <c r="B37" s="433"/>
      <c r="C37" s="433" t="s">
        <v>520</v>
      </c>
      <c r="D37" s="433"/>
      <c r="E37" s="433"/>
      <c r="F37" s="433"/>
      <c r="G37" s="433" t="s">
        <v>521</v>
      </c>
      <c r="H37" s="433"/>
      <c r="I37" s="433"/>
      <c r="J37" s="433"/>
      <c r="K37" s="433"/>
      <c r="L37" s="433" t="s">
        <v>522</v>
      </c>
      <c r="M37" s="433"/>
      <c r="N37" s="433"/>
      <c r="O37" s="433"/>
      <c r="P37" s="433"/>
      <c r="Q37" s="433" t="s">
        <v>522</v>
      </c>
      <c r="R37" s="433"/>
      <c r="S37" s="433"/>
      <c r="T37" s="433"/>
      <c r="U37" s="433"/>
      <c r="V37" s="451" t="s">
        <v>523</v>
      </c>
      <c r="W37" s="500"/>
      <c r="X37" s="500"/>
      <c r="Y37" s="500"/>
      <c r="Z37" s="452"/>
    </row>
    <row r="38" spans="1:29" ht="18" customHeight="1">
      <c r="A38" s="433"/>
      <c r="B38" s="433"/>
      <c r="C38" s="433"/>
      <c r="D38" s="433"/>
      <c r="E38" s="433"/>
      <c r="F38" s="433"/>
      <c r="G38" s="433" t="s">
        <v>524</v>
      </c>
      <c r="H38" s="433"/>
      <c r="I38" s="318" t="s">
        <v>185</v>
      </c>
      <c r="J38" s="318" t="s">
        <v>489</v>
      </c>
      <c r="K38" s="318" t="s">
        <v>186</v>
      </c>
      <c r="L38" s="433" t="s">
        <v>525</v>
      </c>
      <c r="M38" s="433"/>
      <c r="N38" s="318" t="s">
        <v>185</v>
      </c>
      <c r="O38" s="318" t="s">
        <v>489</v>
      </c>
      <c r="P38" s="318" t="s">
        <v>186</v>
      </c>
      <c r="Q38" s="433" t="s">
        <v>526</v>
      </c>
      <c r="R38" s="433"/>
      <c r="S38" s="318" t="s">
        <v>185</v>
      </c>
      <c r="T38" s="318" t="s">
        <v>489</v>
      </c>
      <c r="U38" s="318" t="s">
        <v>186</v>
      </c>
      <c r="V38" s="447" t="s">
        <v>527</v>
      </c>
      <c r="W38" s="448"/>
      <c r="X38" s="448"/>
      <c r="Y38" s="448"/>
      <c r="Z38" s="449"/>
    </row>
    <row r="39" spans="1:29" ht="18" customHeight="1">
      <c r="A39" s="451" t="s">
        <v>528</v>
      </c>
      <c r="B39" s="452"/>
      <c r="C39" s="321" t="s">
        <v>485</v>
      </c>
      <c r="D39" s="453" t="s">
        <v>529</v>
      </c>
      <c r="E39" s="454"/>
      <c r="F39" s="455"/>
      <c r="G39" s="456" t="s">
        <v>530</v>
      </c>
      <c r="H39" s="456"/>
      <c r="I39" s="322">
        <v>35</v>
      </c>
      <c r="J39" s="322">
        <v>2</v>
      </c>
      <c r="K39" s="322">
        <v>22</v>
      </c>
      <c r="L39" s="457" t="s">
        <v>199</v>
      </c>
      <c r="M39" s="457"/>
      <c r="N39" s="322">
        <v>2</v>
      </c>
      <c r="O39" s="322">
        <v>9</v>
      </c>
      <c r="P39" s="322">
        <v>2</v>
      </c>
      <c r="Q39" s="457" t="s">
        <v>199</v>
      </c>
      <c r="R39" s="457"/>
      <c r="S39" s="322">
        <v>2</v>
      </c>
      <c r="T39" s="322">
        <v>12</v>
      </c>
      <c r="U39" s="322">
        <v>20</v>
      </c>
      <c r="V39" s="456">
        <v>10101</v>
      </c>
      <c r="W39" s="456"/>
      <c r="X39" s="456"/>
      <c r="Y39" s="456"/>
      <c r="Z39" s="456"/>
    </row>
    <row r="40" spans="1:29" ht="18" customHeight="1">
      <c r="A40" s="447"/>
      <c r="B40" s="449"/>
      <c r="C40" s="323" t="s">
        <v>531</v>
      </c>
      <c r="D40" s="458" t="s">
        <v>532</v>
      </c>
      <c r="E40" s="459"/>
      <c r="F40" s="460"/>
      <c r="G40" s="461" t="s">
        <v>533</v>
      </c>
      <c r="H40" s="461"/>
      <c r="I40" s="324">
        <v>2</v>
      </c>
      <c r="J40" s="324">
        <v>3</v>
      </c>
      <c r="K40" s="324">
        <v>4</v>
      </c>
      <c r="L40" s="462" t="s">
        <v>199</v>
      </c>
      <c r="M40" s="462"/>
      <c r="N40" s="324">
        <v>2</v>
      </c>
      <c r="O40" s="324">
        <v>11</v>
      </c>
      <c r="P40" s="324">
        <v>1</v>
      </c>
      <c r="Q40" s="462" t="s">
        <v>199</v>
      </c>
      <c r="R40" s="462"/>
      <c r="S40" s="324">
        <v>2</v>
      </c>
      <c r="T40" s="324">
        <v>12</v>
      </c>
      <c r="U40" s="324">
        <v>20</v>
      </c>
      <c r="V40" s="461">
        <v>10102</v>
      </c>
      <c r="W40" s="461"/>
      <c r="X40" s="461"/>
      <c r="Y40" s="461"/>
      <c r="Z40" s="461"/>
    </row>
    <row r="41" spans="1:29" ht="18" customHeight="1">
      <c r="A41" s="451" t="s">
        <v>534</v>
      </c>
      <c r="B41" s="452"/>
      <c r="C41" s="321" t="s">
        <v>485</v>
      </c>
      <c r="D41" s="453" t="s">
        <v>535</v>
      </c>
      <c r="E41" s="454"/>
      <c r="F41" s="455"/>
      <c r="G41" s="456" t="s">
        <v>530</v>
      </c>
      <c r="H41" s="456"/>
      <c r="I41" s="322">
        <v>40</v>
      </c>
      <c r="J41" s="322">
        <v>1</v>
      </c>
      <c r="K41" s="322">
        <v>1</v>
      </c>
      <c r="L41" s="457" t="s">
        <v>199</v>
      </c>
      <c r="M41" s="457"/>
      <c r="N41" s="322">
        <v>2</v>
      </c>
      <c r="O41" s="322">
        <v>9</v>
      </c>
      <c r="P41" s="322">
        <v>2</v>
      </c>
      <c r="Q41" s="457" t="s">
        <v>199</v>
      </c>
      <c r="R41" s="457"/>
      <c r="S41" s="322">
        <v>2</v>
      </c>
      <c r="T41" s="322">
        <v>12</v>
      </c>
      <c r="U41" s="322">
        <v>20</v>
      </c>
      <c r="V41" s="456">
        <v>10109</v>
      </c>
      <c r="W41" s="456"/>
      <c r="X41" s="456"/>
      <c r="Y41" s="456"/>
      <c r="Z41" s="456"/>
    </row>
    <row r="42" spans="1:29" ht="18" customHeight="1">
      <c r="A42" s="447"/>
      <c r="B42" s="449"/>
      <c r="C42" s="323" t="s">
        <v>531</v>
      </c>
      <c r="D42" s="458" t="s">
        <v>536</v>
      </c>
      <c r="E42" s="459"/>
      <c r="F42" s="460"/>
      <c r="G42" s="461" t="s">
        <v>533</v>
      </c>
      <c r="H42" s="461"/>
      <c r="I42" s="324">
        <v>2</v>
      </c>
      <c r="J42" s="324">
        <v>3</v>
      </c>
      <c r="K42" s="324">
        <v>4</v>
      </c>
      <c r="L42" s="462" t="s">
        <v>199</v>
      </c>
      <c r="M42" s="462"/>
      <c r="N42" s="324">
        <v>2</v>
      </c>
      <c r="O42" s="324">
        <v>11</v>
      </c>
      <c r="P42" s="324">
        <v>1</v>
      </c>
      <c r="Q42" s="462" t="s">
        <v>199</v>
      </c>
      <c r="R42" s="462"/>
      <c r="S42" s="324">
        <v>2</v>
      </c>
      <c r="T42" s="324">
        <v>12</v>
      </c>
      <c r="U42" s="324">
        <v>20</v>
      </c>
      <c r="V42" s="461">
        <v>10110</v>
      </c>
      <c r="W42" s="461"/>
      <c r="X42" s="461"/>
      <c r="Y42" s="461"/>
      <c r="Z42" s="461"/>
    </row>
    <row r="43" spans="1:29" ht="18" customHeight="1">
      <c r="A43" s="451" t="s">
        <v>188</v>
      </c>
      <c r="B43" s="452"/>
      <c r="C43" s="321" t="s">
        <v>485</v>
      </c>
      <c r="D43" s="453" t="s">
        <v>537</v>
      </c>
      <c r="E43" s="454"/>
      <c r="F43" s="455"/>
      <c r="G43" s="456" t="s">
        <v>530</v>
      </c>
      <c r="H43" s="456"/>
      <c r="I43" s="322">
        <v>42</v>
      </c>
      <c r="J43" s="322">
        <v>11</v>
      </c>
      <c r="K43" s="322">
        <v>18</v>
      </c>
      <c r="L43" s="457" t="s">
        <v>199</v>
      </c>
      <c r="M43" s="457"/>
      <c r="N43" s="322">
        <v>2</v>
      </c>
      <c r="O43" s="322">
        <v>9</v>
      </c>
      <c r="P43" s="322">
        <v>2</v>
      </c>
      <c r="Q43" s="457" t="s">
        <v>199</v>
      </c>
      <c r="R43" s="457"/>
      <c r="S43" s="322">
        <v>2</v>
      </c>
      <c r="T43" s="322">
        <v>12</v>
      </c>
      <c r="U43" s="322">
        <v>20</v>
      </c>
      <c r="V43" s="456">
        <v>10103</v>
      </c>
      <c r="W43" s="456"/>
      <c r="X43" s="456"/>
      <c r="Y43" s="456"/>
      <c r="Z43" s="456"/>
    </row>
    <row r="44" spans="1:29" ht="18" customHeight="1">
      <c r="A44" s="447"/>
      <c r="B44" s="449"/>
      <c r="C44" s="323" t="s">
        <v>531</v>
      </c>
      <c r="D44" s="458" t="s">
        <v>538</v>
      </c>
      <c r="E44" s="459"/>
      <c r="F44" s="460"/>
      <c r="G44" s="461" t="s">
        <v>533</v>
      </c>
      <c r="H44" s="461"/>
      <c r="I44" s="324">
        <v>2</v>
      </c>
      <c r="J44" s="324">
        <v>3</v>
      </c>
      <c r="K44" s="324">
        <v>4</v>
      </c>
      <c r="L44" s="462" t="s">
        <v>199</v>
      </c>
      <c r="M44" s="462"/>
      <c r="N44" s="324">
        <v>2</v>
      </c>
      <c r="O44" s="324">
        <v>11</v>
      </c>
      <c r="P44" s="324">
        <v>1</v>
      </c>
      <c r="Q44" s="462" t="s">
        <v>199</v>
      </c>
      <c r="R44" s="462"/>
      <c r="S44" s="324">
        <v>2</v>
      </c>
      <c r="T44" s="324">
        <v>12</v>
      </c>
      <c r="U44" s="324">
        <v>20</v>
      </c>
      <c r="V44" s="461">
        <v>10104</v>
      </c>
      <c r="W44" s="461"/>
      <c r="X44" s="461"/>
      <c r="Y44" s="461"/>
      <c r="Z44" s="461"/>
    </row>
    <row r="45" spans="1:29" ht="18" customHeight="1">
      <c r="A45" s="451" t="s">
        <v>539</v>
      </c>
      <c r="B45" s="452"/>
      <c r="C45" s="321" t="s">
        <v>485</v>
      </c>
      <c r="D45" s="453" t="s">
        <v>540</v>
      </c>
      <c r="E45" s="454"/>
      <c r="F45" s="455"/>
      <c r="G45" s="456" t="s">
        <v>530</v>
      </c>
      <c r="H45" s="456"/>
      <c r="I45" s="322">
        <v>32</v>
      </c>
      <c r="J45" s="322">
        <v>8</v>
      </c>
      <c r="K45" s="322">
        <v>8</v>
      </c>
      <c r="L45" s="457" t="s">
        <v>199</v>
      </c>
      <c r="M45" s="457"/>
      <c r="N45" s="322">
        <v>2</v>
      </c>
      <c r="O45" s="322">
        <v>9</v>
      </c>
      <c r="P45" s="322">
        <v>2</v>
      </c>
      <c r="Q45" s="457" t="s">
        <v>199</v>
      </c>
      <c r="R45" s="457"/>
      <c r="S45" s="322">
        <v>2</v>
      </c>
      <c r="T45" s="322">
        <v>12</v>
      </c>
      <c r="U45" s="322">
        <v>20</v>
      </c>
      <c r="V45" s="456">
        <v>10105</v>
      </c>
      <c r="W45" s="456"/>
      <c r="X45" s="456"/>
      <c r="Y45" s="456"/>
      <c r="Z45" s="456"/>
    </row>
    <row r="46" spans="1:29" ht="18" customHeight="1">
      <c r="A46" s="447"/>
      <c r="B46" s="449"/>
      <c r="C46" s="323" t="s">
        <v>531</v>
      </c>
      <c r="D46" s="458" t="s">
        <v>541</v>
      </c>
      <c r="E46" s="459"/>
      <c r="F46" s="460"/>
      <c r="G46" s="461" t="s">
        <v>533</v>
      </c>
      <c r="H46" s="461"/>
      <c r="I46" s="324">
        <v>2</v>
      </c>
      <c r="J46" s="324">
        <v>3</v>
      </c>
      <c r="K46" s="324">
        <v>4</v>
      </c>
      <c r="L46" s="462" t="s">
        <v>199</v>
      </c>
      <c r="M46" s="462"/>
      <c r="N46" s="324">
        <v>2</v>
      </c>
      <c r="O46" s="324">
        <v>11</v>
      </c>
      <c r="P46" s="324">
        <v>1</v>
      </c>
      <c r="Q46" s="462" t="s">
        <v>199</v>
      </c>
      <c r="R46" s="462"/>
      <c r="S46" s="324">
        <v>2</v>
      </c>
      <c r="T46" s="324">
        <v>12</v>
      </c>
      <c r="U46" s="324">
        <v>20</v>
      </c>
      <c r="V46" s="461">
        <v>10106</v>
      </c>
      <c r="W46" s="461"/>
      <c r="X46" s="461"/>
      <c r="Y46" s="461"/>
      <c r="Z46" s="461"/>
    </row>
    <row r="47" spans="1:29" ht="18" customHeight="1">
      <c r="A47" s="451" t="s">
        <v>542</v>
      </c>
      <c r="B47" s="452"/>
      <c r="C47" s="321" t="s">
        <v>485</v>
      </c>
      <c r="D47" s="453" t="s">
        <v>543</v>
      </c>
      <c r="E47" s="454"/>
      <c r="F47" s="455"/>
      <c r="G47" s="456" t="s">
        <v>530</v>
      </c>
      <c r="H47" s="456"/>
      <c r="I47" s="322">
        <v>46</v>
      </c>
      <c r="J47" s="322">
        <v>12</v>
      </c>
      <c r="K47" s="322">
        <v>24</v>
      </c>
      <c r="L47" s="457" t="s">
        <v>199</v>
      </c>
      <c r="M47" s="457"/>
      <c r="N47" s="322">
        <v>2</v>
      </c>
      <c r="O47" s="322">
        <v>9</v>
      </c>
      <c r="P47" s="322">
        <v>2</v>
      </c>
      <c r="Q47" s="457" t="s">
        <v>199</v>
      </c>
      <c r="R47" s="457"/>
      <c r="S47" s="322">
        <v>2</v>
      </c>
      <c r="T47" s="322">
        <v>12</v>
      </c>
      <c r="U47" s="322">
        <v>20</v>
      </c>
      <c r="V47" s="456">
        <v>10107</v>
      </c>
      <c r="W47" s="456"/>
      <c r="X47" s="456"/>
      <c r="Y47" s="456"/>
      <c r="Z47" s="456"/>
    </row>
    <row r="48" spans="1:29" ht="18" customHeight="1">
      <c r="A48" s="447"/>
      <c r="B48" s="449"/>
      <c r="C48" s="323" t="s">
        <v>531</v>
      </c>
      <c r="D48" s="458" t="s">
        <v>544</v>
      </c>
      <c r="E48" s="459"/>
      <c r="F48" s="460"/>
      <c r="G48" s="461" t="s">
        <v>533</v>
      </c>
      <c r="H48" s="461"/>
      <c r="I48" s="324">
        <v>2</v>
      </c>
      <c r="J48" s="324">
        <v>3</v>
      </c>
      <c r="K48" s="324">
        <v>4</v>
      </c>
      <c r="L48" s="462" t="s">
        <v>199</v>
      </c>
      <c r="M48" s="462"/>
      <c r="N48" s="324">
        <v>2</v>
      </c>
      <c r="O48" s="324">
        <v>11</v>
      </c>
      <c r="P48" s="324">
        <v>1</v>
      </c>
      <c r="Q48" s="462" t="s">
        <v>199</v>
      </c>
      <c r="R48" s="462"/>
      <c r="S48" s="324">
        <v>2</v>
      </c>
      <c r="T48" s="324">
        <v>12</v>
      </c>
      <c r="U48" s="324">
        <v>20</v>
      </c>
      <c r="V48" s="461">
        <v>10108</v>
      </c>
      <c r="W48" s="461"/>
      <c r="X48" s="461"/>
      <c r="Y48" s="461"/>
      <c r="Z48" s="461"/>
    </row>
    <row r="49" spans="1:26" ht="18" customHeight="1">
      <c r="A49" s="451" t="s">
        <v>545</v>
      </c>
      <c r="B49" s="452"/>
      <c r="C49" s="321" t="s">
        <v>485</v>
      </c>
      <c r="D49" s="453" t="s">
        <v>546</v>
      </c>
      <c r="E49" s="454"/>
      <c r="F49" s="455"/>
      <c r="G49" s="456" t="s">
        <v>530</v>
      </c>
      <c r="H49" s="456"/>
      <c r="I49" s="322">
        <v>46</v>
      </c>
      <c r="J49" s="322">
        <v>12</v>
      </c>
      <c r="K49" s="322">
        <v>24</v>
      </c>
      <c r="L49" s="457" t="s">
        <v>199</v>
      </c>
      <c r="M49" s="457"/>
      <c r="N49" s="322">
        <v>2</v>
      </c>
      <c r="O49" s="322">
        <v>9</v>
      </c>
      <c r="P49" s="322">
        <v>2</v>
      </c>
      <c r="Q49" s="457" t="s">
        <v>199</v>
      </c>
      <c r="R49" s="457"/>
      <c r="S49" s="322">
        <v>2</v>
      </c>
      <c r="T49" s="322">
        <v>12</v>
      </c>
      <c r="U49" s="322">
        <v>20</v>
      </c>
      <c r="V49" s="456">
        <v>10107</v>
      </c>
      <c r="W49" s="456"/>
      <c r="X49" s="456"/>
      <c r="Y49" s="456"/>
      <c r="Z49" s="456"/>
    </row>
    <row r="50" spans="1:26" ht="18" customHeight="1" thickBot="1">
      <c r="A50" s="447"/>
      <c r="B50" s="449"/>
      <c r="C50" s="323" t="s">
        <v>531</v>
      </c>
      <c r="D50" s="458" t="s">
        <v>547</v>
      </c>
      <c r="E50" s="459"/>
      <c r="F50" s="460"/>
      <c r="G50" s="461" t="s">
        <v>533</v>
      </c>
      <c r="H50" s="461"/>
      <c r="I50" s="324">
        <v>2</v>
      </c>
      <c r="J50" s="324">
        <v>3</v>
      </c>
      <c r="K50" s="324">
        <v>4</v>
      </c>
      <c r="L50" s="462" t="s">
        <v>199</v>
      </c>
      <c r="M50" s="462"/>
      <c r="N50" s="324">
        <v>2</v>
      </c>
      <c r="O50" s="324">
        <v>11</v>
      </c>
      <c r="P50" s="324">
        <v>1</v>
      </c>
      <c r="Q50" s="462" t="s">
        <v>199</v>
      </c>
      <c r="R50" s="462"/>
      <c r="S50" s="324">
        <v>2</v>
      </c>
      <c r="T50" s="324">
        <v>12</v>
      </c>
      <c r="U50" s="324">
        <v>20</v>
      </c>
      <c r="V50" s="461">
        <v>10108</v>
      </c>
      <c r="W50" s="461"/>
      <c r="X50" s="461"/>
      <c r="Y50" s="461"/>
      <c r="Z50" s="461"/>
    </row>
    <row r="51" spans="1:26" ht="18" customHeight="1" thickTop="1">
      <c r="A51" s="463" t="s">
        <v>548</v>
      </c>
      <c r="B51" s="464"/>
      <c r="C51" s="325" t="s">
        <v>485</v>
      </c>
      <c r="D51" s="465" t="s">
        <v>549</v>
      </c>
      <c r="E51" s="466"/>
      <c r="F51" s="467"/>
      <c r="G51" s="468" t="s">
        <v>530</v>
      </c>
      <c r="H51" s="468"/>
      <c r="I51" s="326">
        <v>29</v>
      </c>
      <c r="J51" s="326">
        <v>1</v>
      </c>
      <c r="K51" s="326">
        <v>31</v>
      </c>
      <c r="L51" s="469" t="s">
        <v>550</v>
      </c>
      <c r="M51" s="470"/>
      <c r="N51" s="470"/>
      <c r="O51" s="466" t="s">
        <v>551</v>
      </c>
      <c r="P51" s="466"/>
      <c r="Q51" s="466"/>
      <c r="R51" s="466"/>
      <c r="S51" s="466"/>
      <c r="T51" s="466"/>
      <c r="U51" s="466"/>
      <c r="V51" s="466"/>
      <c r="W51" s="466"/>
      <c r="X51" s="466"/>
      <c r="Y51" s="466"/>
      <c r="Z51" s="467"/>
    </row>
    <row r="52" spans="1:26" ht="18" customHeight="1">
      <c r="A52" s="447"/>
      <c r="B52" s="449"/>
      <c r="C52" s="323" t="s">
        <v>531</v>
      </c>
      <c r="D52" s="458" t="s">
        <v>552</v>
      </c>
      <c r="E52" s="459"/>
      <c r="F52" s="460"/>
      <c r="G52" s="461" t="s">
        <v>533</v>
      </c>
      <c r="H52" s="461"/>
      <c r="I52" s="324">
        <v>2</v>
      </c>
      <c r="J52" s="324">
        <v>3</v>
      </c>
      <c r="K52" s="324">
        <v>4</v>
      </c>
      <c r="L52" s="433"/>
      <c r="M52" s="433"/>
      <c r="N52" s="433"/>
      <c r="O52" s="459" t="s">
        <v>553</v>
      </c>
      <c r="P52" s="459"/>
      <c r="Q52" s="459"/>
      <c r="R52" s="459"/>
      <c r="S52" s="459"/>
      <c r="T52" s="459"/>
      <c r="U52" s="459"/>
      <c r="V52" s="459"/>
      <c r="W52" s="459"/>
      <c r="X52" s="459"/>
      <c r="Y52" s="459"/>
      <c r="Z52" s="460"/>
    </row>
    <row r="53" spans="1:26" ht="18" customHeight="1">
      <c r="A53" s="471"/>
      <c r="B53" s="471"/>
    </row>
    <row r="54" spans="1:26" ht="18" customHeight="1">
      <c r="A54" s="472" t="s">
        <v>554</v>
      </c>
      <c r="B54" s="472"/>
      <c r="C54" s="472"/>
      <c r="D54" s="472"/>
      <c r="E54" s="472"/>
      <c r="F54" s="472"/>
    </row>
    <row r="55" spans="1:26" ht="18" customHeight="1">
      <c r="A55" s="473" t="s">
        <v>555</v>
      </c>
      <c r="B55" s="61" t="s">
        <v>556</v>
      </c>
      <c r="C55" s="474" t="s">
        <v>557</v>
      </c>
      <c r="D55" s="475"/>
      <c r="E55" s="475"/>
      <c r="F55" s="475"/>
      <c r="G55" s="475"/>
      <c r="H55" s="476"/>
      <c r="I55" s="477" t="s">
        <v>558</v>
      </c>
      <c r="J55" s="478"/>
      <c r="K55" s="478"/>
      <c r="L55" s="479"/>
      <c r="M55" s="486" t="s">
        <v>559</v>
      </c>
      <c r="N55" s="487"/>
      <c r="O55" s="487"/>
      <c r="P55" s="487"/>
      <c r="Q55" s="487"/>
      <c r="R55" s="487"/>
      <c r="S55" s="487"/>
      <c r="T55" s="487"/>
      <c r="U55" s="488"/>
    </row>
    <row r="56" spans="1:26" ht="18" customHeight="1">
      <c r="A56" s="473"/>
      <c r="B56" s="327" t="s">
        <v>560</v>
      </c>
      <c r="C56" s="495" t="s">
        <v>478</v>
      </c>
      <c r="D56" s="496"/>
      <c r="E56" s="496"/>
      <c r="F56" s="496"/>
      <c r="G56" s="496"/>
      <c r="H56" s="497"/>
      <c r="I56" s="480"/>
      <c r="J56" s="481"/>
      <c r="K56" s="481"/>
      <c r="L56" s="482"/>
      <c r="M56" s="489"/>
      <c r="N56" s="490"/>
      <c r="O56" s="490"/>
      <c r="P56" s="490"/>
      <c r="Q56" s="490"/>
      <c r="R56" s="490"/>
      <c r="S56" s="490"/>
      <c r="T56" s="490"/>
      <c r="U56" s="491"/>
    </row>
    <row r="57" spans="1:26" ht="18" customHeight="1">
      <c r="A57" s="473"/>
      <c r="B57" s="61" t="s">
        <v>561</v>
      </c>
      <c r="C57" s="474" t="s">
        <v>562</v>
      </c>
      <c r="D57" s="475"/>
      <c r="E57" s="475"/>
      <c r="F57" s="475"/>
      <c r="G57" s="475"/>
      <c r="H57" s="476"/>
      <c r="I57" s="483"/>
      <c r="J57" s="484"/>
      <c r="K57" s="484"/>
      <c r="L57" s="485"/>
      <c r="M57" s="492"/>
      <c r="N57" s="493"/>
      <c r="O57" s="493"/>
      <c r="P57" s="493"/>
      <c r="Q57" s="493"/>
      <c r="R57" s="493"/>
      <c r="S57" s="493"/>
      <c r="T57" s="493"/>
      <c r="U57" s="494"/>
    </row>
    <row r="58" spans="1:26" ht="18" customHeight="1">
      <c r="A58" s="473"/>
      <c r="B58" s="61" t="s">
        <v>184</v>
      </c>
      <c r="C58" s="474" t="s">
        <v>563</v>
      </c>
      <c r="D58" s="475"/>
      <c r="E58" s="475"/>
      <c r="F58" s="475"/>
      <c r="G58" s="475"/>
      <c r="H58" s="475"/>
      <c r="I58" s="475"/>
      <c r="J58" s="475"/>
      <c r="K58" s="475"/>
      <c r="L58" s="475"/>
      <c r="M58" s="475"/>
      <c r="N58" s="475"/>
      <c r="O58" s="475"/>
      <c r="P58" s="475"/>
      <c r="Q58" s="475"/>
      <c r="R58" s="475"/>
      <c r="S58" s="475"/>
      <c r="T58" s="475"/>
      <c r="U58" s="476"/>
    </row>
    <row r="59" spans="1:26" ht="18" customHeight="1">
      <c r="A59" s="473"/>
      <c r="B59" s="61" t="s">
        <v>564</v>
      </c>
      <c r="C59" s="474" t="s">
        <v>565</v>
      </c>
      <c r="D59" s="475"/>
      <c r="E59" s="475"/>
      <c r="F59" s="475"/>
      <c r="G59" s="475"/>
      <c r="H59" s="475"/>
      <c r="I59" s="475"/>
      <c r="J59" s="475"/>
      <c r="K59" s="475"/>
      <c r="L59" s="475"/>
      <c r="M59" s="475"/>
      <c r="N59" s="475"/>
      <c r="O59" s="475"/>
      <c r="P59" s="475"/>
      <c r="Q59" s="475"/>
      <c r="R59" s="475"/>
      <c r="S59" s="475"/>
      <c r="T59" s="475"/>
      <c r="U59" s="476"/>
    </row>
    <row r="60" spans="1:26" ht="35.25" customHeight="1">
      <c r="A60" s="473"/>
      <c r="B60" s="61" t="s">
        <v>566</v>
      </c>
      <c r="C60" s="474" t="s">
        <v>567</v>
      </c>
      <c r="D60" s="475"/>
      <c r="E60" s="475"/>
      <c r="F60" s="475"/>
      <c r="G60" s="475"/>
      <c r="H60" s="476"/>
      <c r="I60" s="498" t="s">
        <v>568</v>
      </c>
      <c r="J60" s="381"/>
      <c r="K60" s="381"/>
      <c r="L60" s="499"/>
      <c r="M60" s="474" t="s">
        <v>569</v>
      </c>
      <c r="N60" s="475"/>
      <c r="O60" s="475"/>
      <c r="P60" s="475"/>
      <c r="Q60" s="475"/>
      <c r="R60" s="475"/>
      <c r="S60" s="475"/>
      <c r="T60" s="475"/>
      <c r="U60" s="476"/>
    </row>
    <row r="61" spans="1:26" ht="18" customHeight="1">
      <c r="A61" s="328"/>
    </row>
  </sheetData>
  <mergeCells count="156">
    <mergeCell ref="AB20:AB21"/>
    <mergeCell ref="C60:H60"/>
    <mergeCell ref="I60:L60"/>
    <mergeCell ref="M60:U60"/>
    <mergeCell ref="J21:M21"/>
    <mergeCell ref="N21:P21"/>
    <mergeCell ref="J24:M24"/>
    <mergeCell ref="N24:P24"/>
    <mergeCell ref="D48:F48"/>
    <mergeCell ref="G48:H48"/>
    <mergeCell ref="L48:M48"/>
    <mergeCell ref="Q48:R48"/>
    <mergeCell ref="V48:Z48"/>
    <mergeCell ref="G46:H46"/>
    <mergeCell ref="L46:M46"/>
    <mergeCell ref="Q46:R46"/>
    <mergeCell ref="V46:Z46"/>
    <mergeCell ref="Q42:R42"/>
    <mergeCell ref="V42:Z42"/>
    <mergeCell ref="V40:Z40"/>
    <mergeCell ref="L37:P37"/>
    <mergeCell ref="Q37:U37"/>
    <mergeCell ref="V37:Z37"/>
    <mergeCell ref="G38:H38"/>
    <mergeCell ref="A53:B53"/>
    <mergeCell ref="A54:F54"/>
    <mergeCell ref="A55:A60"/>
    <mergeCell ref="C55:H55"/>
    <mergeCell ref="I55:L57"/>
    <mergeCell ref="M55:U57"/>
    <mergeCell ref="C56:H56"/>
    <mergeCell ref="C57:H57"/>
    <mergeCell ref="C58:U58"/>
    <mergeCell ref="C59:U59"/>
    <mergeCell ref="A51:B52"/>
    <mergeCell ref="D51:F51"/>
    <mergeCell ref="G51:H51"/>
    <mergeCell ref="L51:N52"/>
    <mergeCell ref="O51:Z51"/>
    <mergeCell ref="D52:F52"/>
    <mergeCell ref="G52:H52"/>
    <mergeCell ref="O52:Z52"/>
    <mergeCell ref="V49:Z49"/>
    <mergeCell ref="D50:F50"/>
    <mergeCell ref="G50:H50"/>
    <mergeCell ref="L50:M50"/>
    <mergeCell ref="Q50:R50"/>
    <mergeCell ref="V50:Z50"/>
    <mergeCell ref="A49:B50"/>
    <mergeCell ref="D49:F49"/>
    <mergeCell ref="G49:H49"/>
    <mergeCell ref="L49:M49"/>
    <mergeCell ref="Q49:R49"/>
    <mergeCell ref="A47:B48"/>
    <mergeCell ref="D47:F47"/>
    <mergeCell ref="G47:H47"/>
    <mergeCell ref="L47:M47"/>
    <mergeCell ref="Q47:R47"/>
    <mergeCell ref="V47:Z47"/>
    <mergeCell ref="L44:M44"/>
    <mergeCell ref="Q44:R44"/>
    <mergeCell ref="V44:Z44"/>
    <mergeCell ref="A45:B46"/>
    <mergeCell ref="D45:F45"/>
    <mergeCell ref="G45:H45"/>
    <mergeCell ref="L45:M45"/>
    <mergeCell ref="Q45:R45"/>
    <mergeCell ref="V45:Z45"/>
    <mergeCell ref="D46:F46"/>
    <mergeCell ref="A43:B44"/>
    <mergeCell ref="D43:F43"/>
    <mergeCell ref="G43:H43"/>
    <mergeCell ref="L43:M43"/>
    <mergeCell ref="Q43:R43"/>
    <mergeCell ref="V43:Z43"/>
    <mergeCell ref="D44:F44"/>
    <mergeCell ref="G44:H44"/>
    <mergeCell ref="A41:B42"/>
    <mergeCell ref="D41:F41"/>
    <mergeCell ref="G41:H41"/>
    <mergeCell ref="L41:M41"/>
    <mergeCell ref="Q41:R41"/>
    <mergeCell ref="V41:Z41"/>
    <mergeCell ref="D42:F42"/>
    <mergeCell ref="G42:H42"/>
    <mergeCell ref="L42:M42"/>
    <mergeCell ref="A39:B40"/>
    <mergeCell ref="D39:F39"/>
    <mergeCell ref="G39:H39"/>
    <mergeCell ref="L39:M39"/>
    <mergeCell ref="Q39:R39"/>
    <mergeCell ref="V39:Z39"/>
    <mergeCell ref="D40:F40"/>
    <mergeCell ref="G40:H40"/>
    <mergeCell ref="L40:M40"/>
    <mergeCell ref="Q40:R40"/>
    <mergeCell ref="L38:M38"/>
    <mergeCell ref="Q38:R38"/>
    <mergeCell ref="V38:Z38"/>
    <mergeCell ref="A34:B34"/>
    <mergeCell ref="C34:F34"/>
    <mergeCell ref="A36:H36"/>
    <mergeCell ref="A37:B38"/>
    <mergeCell ref="C37:F38"/>
    <mergeCell ref="G37:K37"/>
    <mergeCell ref="A29:B29"/>
    <mergeCell ref="J29:P29"/>
    <mergeCell ref="A30:B30"/>
    <mergeCell ref="J30:P30"/>
    <mergeCell ref="A32:B32"/>
    <mergeCell ref="C32:D32"/>
    <mergeCell ref="E32:F32"/>
    <mergeCell ref="A25:A27"/>
    <mergeCell ref="J25:P25"/>
    <mergeCell ref="C26:P26"/>
    <mergeCell ref="A28:B28"/>
    <mergeCell ref="J28:P28"/>
    <mergeCell ref="J27:M27"/>
    <mergeCell ref="N27:P27"/>
    <mergeCell ref="A19:A21"/>
    <mergeCell ref="J19:P19"/>
    <mergeCell ref="C20:P20"/>
    <mergeCell ref="A22:A24"/>
    <mergeCell ref="J22:P22"/>
    <mergeCell ref="C23:P23"/>
    <mergeCell ref="A14:A18"/>
    <mergeCell ref="C15:P15"/>
    <mergeCell ref="J16:K16"/>
    <mergeCell ref="L16:P16"/>
    <mergeCell ref="J17:K17"/>
    <mergeCell ref="L17:P17"/>
    <mergeCell ref="C18:D18"/>
    <mergeCell ref="E18:K18"/>
    <mergeCell ref="L18:P18"/>
    <mergeCell ref="J14:M14"/>
    <mergeCell ref="A13:B13"/>
    <mergeCell ref="C13:D13"/>
    <mergeCell ref="E13:N13"/>
    <mergeCell ref="O13:P13"/>
    <mergeCell ref="A7:B7"/>
    <mergeCell ref="C7:P7"/>
    <mergeCell ref="A8:A11"/>
    <mergeCell ref="C8:P8"/>
    <mergeCell ref="C9:P9"/>
    <mergeCell ref="C10:P10"/>
    <mergeCell ref="C11:P11"/>
    <mergeCell ref="A1:P2"/>
    <mergeCell ref="A3:L3"/>
    <mergeCell ref="A4:B4"/>
    <mergeCell ref="C4:P4"/>
    <mergeCell ref="A5:B6"/>
    <mergeCell ref="C5:D5"/>
    <mergeCell ref="E5:P5"/>
    <mergeCell ref="C6:P6"/>
    <mergeCell ref="A12:B12"/>
    <mergeCell ref="C12:P12"/>
  </mergeCells>
  <phoneticPr fontId="4"/>
  <dataValidations disablePrompts="1" count="3">
    <dataValidation type="list" allowBlank="1" showInputMessage="1" showErrorMessage="1" sqref="C32:D32 IY32:IZ32 SU32:SV32 ACQ32:ACR32 AMM32:AMN32 AWI32:AWJ32 BGE32:BGF32 BQA32:BQB32 BZW32:BZX32 CJS32:CJT32 CTO32:CTP32 DDK32:DDL32 DNG32:DNH32 DXC32:DXD32 EGY32:EGZ32 EQU32:EQV32 FAQ32:FAR32 FKM32:FKN32 FUI32:FUJ32 GEE32:GEF32 GOA32:GOB32 GXW32:GXX32 HHS32:HHT32 HRO32:HRP32 IBK32:IBL32 ILG32:ILH32 IVC32:IVD32 JEY32:JEZ32 JOU32:JOV32 JYQ32:JYR32 KIM32:KIN32 KSI32:KSJ32 LCE32:LCF32 LMA32:LMB32 LVW32:LVX32 MFS32:MFT32 MPO32:MPP32 MZK32:MZL32 NJG32:NJH32 NTC32:NTD32 OCY32:OCZ32 OMU32:OMV32 OWQ32:OWR32 PGM32:PGN32 PQI32:PQJ32 QAE32:QAF32 QKA32:QKB32 QTW32:QTX32 RDS32:RDT32 RNO32:RNP32 RXK32:RXL32 SHG32:SHH32 SRC32:SRD32 TAY32:TAZ32 TKU32:TKV32 TUQ32:TUR32 UEM32:UEN32 UOI32:UOJ32 UYE32:UYF32 VIA32:VIB32 VRW32:VRX32 WBS32:WBT32 WLO32:WLP32 WVK32:WVL32 C65568:D65568 IY65568:IZ65568 SU65568:SV65568 ACQ65568:ACR65568 AMM65568:AMN65568 AWI65568:AWJ65568 BGE65568:BGF65568 BQA65568:BQB65568 BZW65568:BZX65568 CJS65568:CJT65568 CTO65568:CTP65568 DDK65568:DDL65568 DNG65568:DNH65568 DXC65568:DXD65568 EGY65568:EGZ65568 EQU65568:EQV65568 FAQ65568:FAR65568 FKM65568:FKN65568 FUI65568:FUJ65568 GEE65568:GEF65568 GOA65568:GOB65568 GXW65568:GXX65568 HHS65568:HHT65568 HRO65568:HRP65568 IBK65568:IBL65568 ILG65568:ILH65568 IVC65568:IVD65568 JEY65568:JEZ65568 JOU65568:JOV65568 JYQ65568:JYR65568 KIM65568:KIN65568 KSI65568:KSJ65568 LCE65568:LCF65568 LMA65568:LMB65568 LVW65568:LVX65568 MFS65568:MFT65568 MPO65568:MPP65568 MZK65568:MZL65568 NJG65568:NJH65568 NTC65568:NTD65568 OCY65568:OCZ65568 OMU65568:OMV65568 OWQ65568:OWR65568 PGM65568:PGN65568 PQI65568:PQJ65568 QAE65568:QAF65568 QKA65568:QKB65568 QTW65568:QTX65568 RDS65568:RDT65568 RNO65568:RNP65568 RXK65568:RXL65568 SHG65568:SHH65568 SRC65568:SRD65568 TAY65568:TAZ65568 TKU65568:TKV65568 TUQ65568:TUR65568 UEM65568:UEN65568 UOI65568:UOJ65568 UYE65568:UYF65568 VIA65568:VIB65568 VRW65568:VRX65568 WBS65568:WBT65568 WLO65568:WLP65568 WVK65568:WVL65568 C131104:D131104 IY131104:IZ131104 SU131104:SV131104 ACQ131104:ACR131104 AMM131104:AMN131104 AWI131104:AWJ131104 BGE131104:BGF131104 BQA131104:BQB131104 BZW131104:BZX131104 CJS131104:CJT131104 CTO131104:CTP131104 DDK131104:DDL131104 DNG131104:DNH131104 DXC131104:DXD131104 EGY131104:EGZ131104 EQU131104:EQV131104 FAQ131104:FAR131104 FKM131104:FKN131104 FUI131104:FUJ131104 GEE131104:GEF131104 GOA131104:GOB131104 GXW131104:GXX131104 HHS131104:HHT131104 HRO131104:HRP131104 IBK131104:IBL131104 ILG131104:ILH131104 IVC131104:IVD131104 JEY131104:JEZ131104 JOU131104:JOV131104 JYQ131104:JYR131104 KIM131104:KIN131104 KSI131104:KSJ131104 LCE131104:LCF131104 LMA131104:LMB131104 LVW131104:LVX131104 MFS131104:MFT131104 MPO131104:MPP131104 MZK131104:MZL131104 NJG131104:NJH131104 NTC131104:NTD131104 OCY131104:OCZ131104 OMU131104:OMV131104 OWQ131104:OWR131104 PGM131104:PGN131104 PQI131104:PQJ131104 QAE131104:QAF131104 QKA131104:QKB131104 QTW131104:QTX131104 RDS131104:RDT131104 RNO131104:RNP131104 RXK131104:RXL131104 SHG131104:SHH131104 SRC131104:SRD131104 TAY131104:TAZ131104 TKU131104:TKV131104 TUQ131104:TUR131104 UEM131104:UEN131104 UOI131104:UOJ131104 UYE131104:UYF131104 VIA131104:VIB131104 VRW131104:VRX131104 WBS131104:WBT131104 WLO131104:WLP131104 WVK131104:WVL131104 C196640:D196640 IY196640:IZ196640 SU196640:SV196640 ACQ196640:ACR196640 AMM196640:AMN196640 AWI196640:AWJ196640 BGE196640:BGF196640 BQA196640:BQB196640 BZW196640:BZX196640 CJS196640:CJT196640 CTO196640:CTP196640 DDK196640:DDL196640 DNG196640:DNH196640 DXC196640:DXD196640 EGY196640:EGZ196640 EQU196640:EQV196640 FAQ196640:FAR196640 FKM196640:FKN196640 FUI196640:FUJ196640 GEE196640:GEF196640 GOA196640:GOB196640 GXW196640:GXX196640 HHS196640:HHT196640 HRO196640:HRP196640 IBK196640:IBL196640 ILG196640:ILH196640 IVC196640:IVD196640 JEY196640:JEZ196640 JOU196640:JOV196640 JYQ196640:JYR196640 KIM196640:KIN196640 KSI196640:KSJ196640 LCE196640:LCF196640 LMA196640:LMB196640 LVW196640:LVX196640 MFS196640:MFT196640 MPO196640:MPP196640 MZK196640:MZL196640 NJG196640:NJH196640 NTC196640:NTD196640 OCY196640:OCZ196640 OMU196640:OMV196640 OWQ196640:OWR196640 PGM196640:PGN196640 PQI196640:PQJ196640 QAE196640:QAF196640 QKA196640:QKB196640 QTW196640:QTX196640 RDS196640:RDT196640 RNO196640:RNP196640 RXK196640:RXL196640 SHG196640:SHH196640 SRC196640:SRD196640 TAY196640:TAZ196640 TKU196640:TKV196640 TUQ196640:TUR196640 UEM196640:UEN196640 UOI196640:UOJ196640 UYE196640:UYF196640 VIA196640:VIB196640 VRW196640:VRX196640 WBS196640:WBT196640 WLO196640:WLP196640 WVK196640:WVL196640 C262176:D262176 IY262176:IZ262176 SU262176:SV262176 ACQ262176:ACR262176 AMM262176:AMN262176 AWI262176:AWJ262176 BGE262176:BGF262176 BQA262176:BQB262176 BZW262176:BZX262176 CJS262176:CJT262176 CTO262176:CTP262176 DDK262176:DDL262176 DNG262176:DNH262176 DXC262176:DXD262176 EGY262176:EGZ262176 EQU262176:EQV262176 FAQ262176:FAR262176 FKM262176:FKN262176 FUI262176:FUJ262176 GEE262176:GEF262176 GOA262176:GOB262176 GXW262176:GXX262176 HHS262176:HHT262176 HRO262176:HRP262176 IBK262176:IBL262176 ILG262176:ILH262176 IVC262176:IVD262176 JEY262176:JEZ262176 JOU262176:JOV262176 JYQ262176:JYR262176 KIM262176:KIN262176 KSI262176:KSJ262176 LCE262176:LCF262176 LMA262176:LMB262176 LVW262176:LVX262176 MFS262176:MFT262176 MPO262176:MPP262176 MZK262176:MZL262176 NJG262176:NJH262176 NTC262176:NTD262176 OCY262176:OCZ262176 OMU262176:OMV262176 OWQ262176:OWR262176 PGM262176:PGN262176 PQI262176:PQJ262176 QAE262176:QAF262176 QKA262176:QKB262176 QTW262176:QTX262176 RDS262176:RDT262176 RNO262176:RNP262176 RXK262176:RXL262176 SHG262176:SHH262176 SRC262176:SRD262176 TAY262176:TAZ262176 TKU262176:TKV262176 TUQ262176:TUR262176 UEM262176:UEN262176 UOI262176:UOJ262176 UYE262176:UYF262176 VIA262176:VIB262176 VRW262176:VRX262176 WBS262176:WBT262176 WLO262176:WLP262176 WVK262176:WVL262176 C327712:D327712 IY327712:IZ327712 SU327712:SV327712 ACQ327712:ACR327712 AMM327712:AMN327712 AWI327712:AWJ327712 BGE327712:BGF327712 BQA327712:BQB327712 BZW327712:BZX327712 CJS327712:CJT327712 CTO327712:CTP327712 DDK327712:DDL327712 DNG327712:DNH327712 DXC327712:DXD327712 EGY327712:EGZ327712 EQU327712:EQV327712 FAQ327712:FAR327712 FKM327712:FKN327712 FUI327712:FUJ327712 GEE327712:GEF327712 GOA327712:GOB327712 GXW327712:GXX327712 HHS327712:HHT327712 HRO327712:HRP327712 IBK327712:IBL327712 ILG327712:ILH327712 IVC327712:IVD327712 JEY327712:JEZ327712 JOU327712:JOV327712 JYQ327712:JYR327712 KIM327712:KIN327712 KSI327712:KSJ327712 LCE327712:LCF327712 LMA327712:LMB327712 LVW327712:LVX327712 MFS327712:MFT327712 MPO327712:MPP327712 MZK327712:MZL327712 NJG327712:NJH327712 NTC327712:NTD327712 OCY327712:OCZ327712 OMU327712:OMV327712 OWQ327712:OWR327712 PGM327712:PGN327712 PQI327712:PQJ327712 QAE327712:QAF327712 QKA327712:QKB327712 QTW327712:QTX327712 RDS327712:RDT327712 RNO327712:RNP327712 RXK327712:RXL327712 SHG327712:SHH327712 SRC327712:SRD327712 TAY327712:TAZ327712 TKU327712:TKV327712 TUQ327712:TUR327712 UEM327712:UEN327712 UOI327712:UOJ327712 UYE327712:UYF327712 VIA327712:VIB327712 VRW327712:VRX327712 WBS327712:WBT327712 WLO327712:WLP327712 WVK327712:WVL327712 C393248:D393248 IY393248:IZ393248 SU393248:SV393248 ACQ393248:ACR393248 AMM393248:AMN393248 AWI393248:AWJ393248 BGE393248:BGF393248 BQA393248:BQB393248 BZW393248:BZX393248 CJS393248:CJT393248 CTO393248:CTP393248 DDK393248:DDL393248 DNG393248:DNH393248 DXC393248:DXD393248 EGY393248:EGZ393248 EQU393248:EQV393248 FAQ393248:FAR393248 FKM393248:FKN393248 FUI393248:FUJ393248 GEE393248:GEF393248 GOA393248:GOB393248 GXW393248:GXX393248 HHS393248:HHT393248 HRO393248:HRP393248 IBK393248:IBL393248 ILG393248:ILH393248 IVC393248:IVD393248 JEY393248:JEZ393248 JOU393248:JOV393248 JYQ393248:JYR393248 KIM393248:KIN393248 KSI393248:KSJ393248 LCE393248:LCF393248 LMA393248:LMB393248 LVW393248:LVX393248 MFS393248:MFT393248 MPO393248:MPP393248 MZK393248:MZL393248 NJG393248:NJH393248 NTC393248:NTD393248 OCY393248:OCZ393248 OMU393248:OMV393248 OWQ393248:OWR393248 PGM393248:PGN393248 PQI393248:PQJ393248 QAE393248:QAF393248 QKA393248:QKB393248 QTW393248:QTX393248 RDS393248:RDT393248 RNO393248:RNP393248 RXK393248:RXL393248 SHG393248:SHH393248 SRC393248:SRD393248 TAY393248:TAZ393248 TKU393248:TKV393248 TUQ393248:TUR393248 UEM393248:UEN393248 UOI393248:UOJ393248 UYE393248:UYF393248 VIA393248:VIB393248 VRW393248:VRX393248 WBS393248:WBT393248 WLO393248:WLP393248 WVK393248:WVL393248 C458784:D458784 IY458784:IZ458784 SU458784:SV458784 ACQ458784:ACR458784 AMM458784:AMN458784 AWI458784:AWJ458784 BGE458784:BGF458784 BQA458784:BQB458784 BZW458784:BZX458784 CJS458784:CJT458784 CTO458784:CTP458784 DDK458784:DDL458784 DNG458784:DNH458784 DXC458784:DXD458784 EGY458784:EGZ458784 EQU458784:EQV458784 FAQ458784:FAR458784 FKM458784:FKN458784 FUI458784:FUJ458784 GEE458784:GEF458784 GOA458784:GOB458784 GXW458784:GXX458784 HHS458784:HHT458784 HRO458784:HRP458784 IBK458784:IBL458784 ILG458784:ILH458784 IVC458784:IVD458784 JEY458784:JEZ458784 JOU458784:JOV458784 JYQ458784:JYR458784 KIM458784:KIN458784 KSI458784:KSJ458784 LCE458784:LCF458784 LMA458784:LMB458784 LVW458784:LVX458784 MFS458784:MFT458784 MPO458784:MPP458784 MZK458784:MZL458784 NJG458784:NJH458784 NTC458784:NTD458784 OCY458784:OCZ458784 OMU458784:OMV458784 OWQ458784:OWR458784 PGM458784:PGN458784 PQI458784:PQJ458784 QAE458784:QAF458784 QKA458784:QKB458784 QTW458784:QTX458784 RDS458784:RDT458784 RNO458784:RNP458784 RXK458784:RXL458784 SHG458784:SHH458784 SRC458784:SRD458784 TAY458784:TAZ458784 TKU458784:TKV458784 TUQ458784:TUR458784 UEM458784:UEN458784 UOI458784:UOJ458784 UYE458784:UYF458784 VIA458784:VIB458784 VRW458784:VRX458784 WBS458784:WBT458784 WLO458784:WLP458784 WVK458784:WVL458784 C524320:D524320 IY524320:IZ524320 SU524320:SV524320 ACQ524320:ACR524320 AMM524320:AMN524320 AWI524320:AWJ524320 BGE524320:BGF524320 BQA524320:BQB524320 BZW524320:BZX524320 CJS524320:CJT524320 CTO524320:CTP524320 DDK524320:DDL524320 DNG524320:DNH524320 DXC524320:DXD524320 EGY524320:EGZ524320 EQU524320:EQV524320 FAQ524320:FAR524320 FKM524320:FKN524320 FUI524320:FUJ524320 GEE524320:GEF524320 GOA524320:GOB524320 GXW524320:GXX524320 HHS524320:HHT524320 HRO524320:HRP524320 IBK524320:IBL524320 ILG524320:ILH524320 IVC524320:IVD524320 JEY524320:JEZ524320 JOU524320:JOV524320 JYQ524320:JYR524320 KIM524320:KIN524320 KSI524320:KSJ524320 LCE524320:LCF524320 LMA524320:LMB524320 LVW524320:LVX524320 MFS524320:MFT524320 MPO524320:MPP524320 MZK524320:MZL524320 NJG524320:NJH524320 NTC524320:NTD524320 OCY524320:OCZ524320 OMU524320:OMV524320 OWQ524320:OWR524320 PGM524320:PGN524320 PQI524320:PQJ524320 QAE524320:QAF524320 QKA524320:QKB524320 QTW524320:QTX524320 RDS524320:RDT524320 RNO524320:RNP524320 RXK524320:RXL524320 SHG524320:SHH524320 SRC524320:SRD524320 TAY524320:TAZ524320 TKU524320:TKV524320 TUQ524320:TUR524320 UEM524320:UEN524320 UOI524320:UOJ524320 UYE524320:UYF524320 VIA524320:VIB524320 VRW524320:VRX524320 WBS524320:WBT524320 WLO524320:WLP524320 WVK524320:WVL524320 C589856:D589856 IY589856:IZ589856 SU589856:SV589856 ACQ589856:ACR589856 AMM589856:AMN589856 AWI589856:AWJ589856 BGE589856:BGF589856 BQA589856:BQB589856 BZW589856:BZX589856 CJS589856:CJT589856 CTO589856:CTP589856 DDK589856:DDL589856 DNG589856:DNH589856 DXC589856:DXD589856 EGY589856:EGZ589856 EQU589856:EQV589856 FAQ589856:FAR589856 FKM589856:FKN589856 FUI589856:FUJ589856 GEE589856:GEF589856 GOA589856:GOB589856 GXW589856:GXX589856 HHS589856:HHT589856 HRO589856:HRP589856 IBK589856:IBL589856 ILG589856:ILH589856 IVC589856:IVD589856 JEY589856:JEZ589856 JOU589856:JOV589856 JYQ589856:JYR589856 KIM589856:KIN589856 KSI589856:KSJ589856 LCE589856:LCF589856 LMA589856:LMB589856 LVW589856:LVX589856 MFS589856:MFT589856 MPO589856:MPP589856 MZK589856:MZL589856 NJG589856:NJH589856 NTC589856:NTD589856 OCY589856:OCZ589856 OMU589856:OMV589856 OWQ589856:OWR589856 PGM589856:PGN589856 PQI589856:PQJ589856 QAE589856:QAF589856 QKA589856:QKB589856 QTW589856:QTX589856 RDS589856:RDT589856 RNO589856:RNP589856 RXK589856:RXL589856 SHG589856:SHH589856 SRC589856:SRD589856 TAY589856:TAZ589856 TKU589856:TKV589856 TUQ589856:TUR589856 UEM589856:UEN589856 UOI589856:UOJ589856 UYE589856:UYF589856 VIA589856:VIB589856 VRW589856:VRX589856 WBS589856:WBT589856 WLO589856:WLP589856 WVK589856:WVL589856 C655392:D655392 IY655392:IZ655392 SU655392:SV655392 ACQ655392:ACR655392 AMM655392:AMN655392 AWI655392:AWJ655392 BGE655392:BGF655392 BQA655392:BQB655392 BZW655392:BZX655392 CJS655392:CJT655392 CTO655392:CTP655392 DDK655392:DDL655392 DNG655392:DNH655392 DXC655392:DXD655392 EGY655392:EGZ655392 EQU655392:EQV655392 FAQ655392:FAR655392 FKM655392:FKN655392 FUI655392:FUJ655392 GEE655392:GEF655392 GOA655392:GOB655392 GXW655392:GXX655392 HHS655392:HHT655392 HRO655392:HRP655392 IBK655392:IBL655392 ILG655392:ILH655392 IVC655392:IVD655392 JEY655392:JEZ655392 JOU655392:JOV655392 JYQ655392:JYR655392 KIM655392:KIN655392 KSI655392:KSJ655392 LCE655392:LCF655392 LMA655392:LMB655392 LVW655392:LVX655392 MFS655392:MFT655392 MPO655392:MPP655392 MZK655392:MZL655392 NJG655392:NJH655392 NTC655392:NTD655392 OCY655392:OCZ655392 OMU655392:OMV655392 OWQ655392:OWR655392 PGM655392:PGN655392 PQI655392:PQJ655392 QAE655392:QAF655392 QKA655392:QKB655392 QTW655392:QTX655392 RDS655392:RDT655392 RNO655392:RNP655392 RXK655392:RXL655392 SHG655392:SHH655392 SRC655392:SRD655392 TAY655392:TAZ655392 TKU655392:TKV655392 TUQ655392:TUR655392 UEM655392:UEN655392 UOI655392:UOJ655392 UYE655392:UYF655392 VIA655392:VIB655392 VRW655392:VRX655392 WBS655392:WBT655392 WLO655392:WLP655392 WVK655392:WVL655392 C720928:D720928 IY720928:IZ720928 SU720928:SV720928 ACQ720928:ACR720928 AMM720928:AMN720928 AWI720928:AWJ720928 BGE720928:BGF720928 BQA720928:BQB720928 BZW720928:BZX720928 CJS720928:CJT720928 CTO720928:CTP720928 DDK720928:DDL720928 DNG720928:DNH720928 DXC720928:DXD720928 EGY720928:EGZ720928 EQU720928:EQV720928 FAQ720928:FAR720928 FKM720928:FKN720928 FUI720928:FUJ720928 GEE720928:GEF720928 GOA720928:GOB720928 GXW720928:GXX720928 HHS720928:HHT720928 HRO720928:HRP720928 IBK720928:IBL720928 ILG720928:ILH720928 IVC720928:IVD720928 JEY720928:JEZ720928 JOU720928:JOV720928 JYQ720928:JYR720928 KIM720928:KIN720928 KSI720928:KSJ720928 LCE720928:LCF720928 LMA720928:LMB720928 LVW720928:LVX720928 MFS720928:MFT720928 MPO720928:MPP720928 MZK720928:MZL720928 NJG720928:NJH720928 NTC720928:NTD720928 OCY720928:OCZ720928 OMU720928:OMV720928 OWQ720928:OWR720928 PGM720928:PGN720928 PQI720928:PQJ720928 QAE720928:QAF720928 QKA720928:QKB720928 QTW720928:QTX720928 RDS720928:RDT720928 RNO720928:RNP720928 RXK720928:RXL720928 SHG720928:SHH720928 SRC720928:SRD720928 TAY720928:TAZ720928 TKU720928:TKV720928 TUQ720928:TUR720928 UEM720928:UEN720928 UOI720928:UOJ720928 UYE720928:UYF720928 VIA720928:VIB720928 VRW720928:VRX720928 WBS720928:WBT720928 WLO720928:WLP720928 WVK720928:WVL720928 C786464:D786464 IY786464:IZ786464 SU786464:SV786464 ACQ786464:ACR786464 AMM786464:AMN786464 AWI786464:AWJ786464 BGE786464:BGF786464 BQA786464:BQB786464 BZW786464:BZX786464 CJS786464:CJT786464 CTO786464:CTP786464 DDK786464:DDL786464 DNG786464:DNH786464 DXC786464:DXD786464 EGY786464:EGZ786464 EQU786464:EQV786464 FAQ786464:FAR786464 FKM786464:FKN786464 FUI786464:FUJ786464 GEE786464:GEF786464 GOA786464:GOB786464 GXW786464:GXX786464 HHS786464:HHT786464 HRO786464:HRP786464 IBK786464:IBL786464 ILG786464:ILH786464 IVC786464:IVD786464 JEY786464:JEZ786464 JOU786464:JOV786464 JYQ786464:JYR786464 KIM786464:KIN786464 KSI786464:KSJ786464 LCE786464:LCF786464 LMA786464:LMB786464 LVW786464:LVX786464 MFS786464:MFT786464 MPO786464:MPP786464 MZK786464:MZL786464 NJG786464:NJH786464 NTC786464:NTD786464 OCY786464:OCZ786464 OMU786464:OMV786464 OWQ786464:OWR786464 PGM786464:PGN786464 PQI786464:PQJ786464 QAE786464:QAF786464 QKA786464:QKB786464 QTW786464:QTX786464 RDS786464:RDT786464 RNO786464:RNP786464 RXK786464:RXL786464 SHG786464:SHH786464 SRC786464:SRD786464 TAY786464:TAZ786464 TKU786464:TKV786464 TUQ786464:TUR786464 UEM786464:UEN786464 UOI786464:UOJ786464 UYE786464:UYF786464 VIA786464:VIB786464 VRW786464:VRX786464 WBS786464:WBT786464 WLO786464:WLP786464 WVK786464:WVL786464 C852000:D852000 IY852000:IZ852000 SU852000:SV852000 ACQ852000:ACR852000 AMM852000:AMN852000 AWI852000:AWJ852000 BGE852000:BGF852000 BQA852000:BQB852000 BZW852000:BZX852000 CJS852000:CJT852000 CTO852000:CTP852000 DDK852000:DDL852000 DNG852000:DNH852000 DXC852000:DXD852000 EGY852000:EGZ852000 EQU852000:EQV852000 FAQ852000:FAR852000 FKM852000:FKN852000 FUI852000:FUJ852000 GEE852000:GEF852000 GOA852000:GOB852000 GXW852000:GXX852000 HHS852000:HHT852000 HRO852000:HRP852000 IBK852000:IBL852000 ILG852000:ILH852000 IVC852000:IVD852000 JEY852000:JEZ852000 JOU852000:JOV852000 JYQ852000:JYR852000 KIM852000:KIN852000 KSI852000:KSJ852000 LCE852000:LCF852000 LMA852000:LMB852000 LVW852000:LVX852000 MFS852000:MFT852000 MPO852000:MPP852000 MZK852000:MZL852000 NJG852000:NJH852000 NTC852000:NTD852000 OCY852000:OCZ852000 OMU852000:OMV852000 OWQ852000:OWR852000 PGM852000:PGN852000 PQI852000:PQJ852000 QAE852000:QAF852000 QKA852000:QKB852000 QTW852000:QTX852000 RDS852000:RDT852000 RNO852000:RNP852000 RXK852000:RXL852000 SHG852000:SHH852000 SRC852000:SRD852000 TAY852000:TAZ852000 TKU852000:TKV852000 TUQ852000:TUR852000 UEM852000:UEN852000 UOI852000:UOJ852000 UYE852000:UYF852000 VIA852000:VIB852000 VRW852000:VRX852000 WBS852000:WBT852000 WLO852000:WLP852000 WVK852000:WVL852000 C917536:D917536 IY917536:IZ917536 SU917536:SV917536 ACQ917536:ACR917536 AMM917536:AMN917536 AWI917536:AWJ917536 BGE917536:BGF917536 BQA917536:BQB917536 BZW917536:BZX917536 CJS917536:CJT917536 CTO917536:CTP917536 DDK917536:DDL917536 DNG917536:DNH917536 DXC917536:DXD917536 EGY917536:EGZ917536 EQU917536:EQV917536 FAQ917536:FAR917536 FKM917536:FKN917536 FUI917536:FUJ917536 GEE917536:GEF917536 GOA917536:GOB917536 GXW917536:GXX917536 HHS917536:HHT917536 HRO917536:HRP917536 IBK917536:IBL917536 ILG917536:ILH917536 IVC917536:IVD917536 JEY917536:JEZ917536 JOU917536:JOV917536 JYQ917536:JYR917536 KIM917536:KIN917536 KSI917536:KSJ917536 LCE917536:LCF917536 LMA917536:LMB917536 LVW917536:LVX917536 MFS917536:MFT917536 MPO917536:MPP917536 MZK917536:MZL917536 NJG917536:NJH917536 NTC917536:NTD917536 OCY917536:OCZ917536 OMU917536:OMV917536 OWQ917536:OWR917536 PGM917536:PGN917536 PQI917536:PQJ917536 QAE917536:QAF917536 QKA917536:QKB917536 QTW917536:QTX917536 RDS917536:RDT917536 RNO917536:RNP917536 RXK917536:RXL917536 SHG917536:SHH917536 SRC917536:SRD917536 TAY917536:TAZ917536 TKU917536:TKV917536 TUQ917536:TUR917536 UEM917536:UEN917536 UOI917536:UOJ917536 UYE917536:UYF917536 VIA917536:VIB917536 VRW917536:VRX917536 WBS917536:WBT917536 WLO917536:WLP917536 WVK917536:WVL917536 C983072:D983072 IY983072:IZ983072 SU983072:SV983072 ACQ983072:ACR983072 AMM983072:AMN983072 AWI983072:AWJ983072 BGE983072:BGF983072 BQA983072:BQB983072 BZW983072:BZX983072 CJS983072:CJT983072 CTO983072:CTP983072 DDK983072:DDL983072 DNG983072:DNH983072 DXC983072:DXD983072 EGY983072:EGZ983072 EQU983072:EQV983072 FAQ983072:FAR983072 FKM983072:FKN983072 FUI983072:FUJ983072 GEE983072:GEF983072 GOA983072:GOB983072 GXW983072:GXX983072 HHS983072:HHT983072 HRO983072:HRP983072 IBK983072:IBL983072 ILG983072:ILH983072 IVC983072:IVD983072 JEY983072:JEZ983072 JOU983072:JOV983072 JYQ983072:JYR983072 KIM983072:KIN983072 KSI983072:KSJ983072 LCE983072:LCF983072 LMA983072:LMB983072 LVW983072:LVX983072 MFS983072:MFT983072 MPO983072:MPP983072 MZK983072:MZL983072 NJG983072:NJH983072 NTC983072:NTD983072 OCY983072:OCZ983072 OMU983072:OMV983072 OWQ983072:OWR983072 PGM983072:PGN983072 PQI983072:PQJ983072 QAE983072:QAF983072 QKA983072:QKB983072 QTW983072:QTX983072 RDS983072:RDT983072 RNO983072:RNP983072 RXK983072:RXL983072 SHG983072:SHH983072 SRC983072:SRD983072 TAY983072:TAZ983072 TKU983072:TKV983072 TUQ983072:TUR983072 UEM983072:UEN983072 UOI983072:UOJ983072 UYE983072:UYF983072 VIA983072:VIB983072 VRW983072:VRX983072 WBS983072:WBT983072 WLO983072:WLP983072 WVK983072:WVL983072" xr:uid="{26F22D89-E435-4149-9194-B00642C72897}">
      <formula1>$AB$32:$AB$33</formula1>
    </dataValidation>
    <dataValidation type="list" allowBlank="1" showInputMessage="1" showErrorMessage="1" sqref="E32:F32 JA32:JB32 SW32:SX32 ACS32:ACT32 AMO32:AMP32 AWK32:AWL32 BGG32:BGH32 BQC32:BQD32 BZY32:BZZ32 CJU32:CJV32 CTQ32:CTR32 DDM32:DDN32 DNI32:DNJ32 DXE32:DXF32 EHA32:EHB32 EQW32:EQX32 FAS32:FAT32 FKO32:FKP32 FUK32:FUL32 GEG32:GEH32 GOC32:GOD32 GXY32:GXZ32 HHU32:HHV32 HRQ32:HRR32 IBM32:IBN32 ILI32:ILJ32 IVE32:IVF32 JFA32:JFB32 JOW32:JOX32 JYS32:JYT32 KIO32:KIP32 KSK32:KSL32 LCG32:LCH32 LMC32:LMD32 LVY32:LVZ32 MFU32:MFV32 MPQ32:MPR32 MZM32:MZN32 NJI32:NJJ32 NTE32:NTF32 ODA32:ODB32 OMW32:OMX32 OWS32:OWT32 PGO32:PGP32 PQK32:PQL32 QAG32:QAH32 QKC32:QKD32 QTY32:QTZ32 RDU32:RDV32 RNQ32:RNR32 RXM32:RXN32 SHI32:SHJ32 SRE32:SRF32 TBA32:TBB32 TKW32:TKX32 TUS32:TUT32 UEO32:UEP32 UOK32:UOL32 UYG32:UYH32 VIC32:VID32 VRY32:VRZ32 WBU32:WBV32 WLQ32:WLR32 WVM32:WVN32 E65568:F65568 JA65568:JB65568 SW65568:SX65568 ACS65568:ACT65568 AMO65568:AMP65568 AWK65568:AWL65568 BGG65568:BGH65568 BQC65568:BQD65568 BZY65568:BZZ65568 CJU65568:CJV65568 CTQ65568:CTR65568 DDM65568:DDN65568 DNI65568:DNJ65568 DXE65568:DXF65568 EHA65568:EHB65568 EQW65568:EQX65568 FAS65568:FAT65568 FKO65568:FKP65568 FUK65568:FUL65568 GEG65568:GEH65568 GOC65568:GOD65568 GXY65568:GXZ65568 HHU65568:HHV65568 HRQ65568:HRR65568 IBM65568:IBN65568 ILI65568:ILJ65568 IVE65568:IVF65568 JFA65568:JFB65568 JOW65568:JOX65568 JYS65568:JYT65568 KIO65568:KIP65568 KSK65568:KSL65568 LCG65568:LCH65568 LMC65568:LMD65568 LVY65568:LVZ65568 MFU65568:MFV65568 MPQ65568:MPR65568 MZM65568:MZN65568 NJI65568:NJJ65568 NTE65568:NTF65568 ODA65568:ODB65568 OMW65568:OMX65568 OWS65568:OWT65568 PGO65568:PGP65568 PQK65568:PQL65568 QAG65568:QAH65568 QKC65568:QKD65568 QTY65568:QTZ65568 RDU65568:RDV65568 RNQ65568:RNR65568 RXM65568:RXN65568 SHI65568:SHJ65568 SRE65568:SRF65568 TBA65568:TBB65568 TKW65568:TKX65568 TUS65568:TUT65568 UEO65568:UEP65568 UOK65568:UOL65568 UYG65568:UYH65568 VIC65568:VID65568 VRY65568:VRZ65568 WBU65568:WBV65568 WLQ65568:WLR65568 WVM65568:WVN65568 E131104:F131104 JA131104:JB131104 SW131104:SX131104 ACS131104:ACT131104 AMO131104:AMP131104 AWK131104:AWL131104 BGG131104:BGH131104 BQC131104:BQD131104 BZY131104:BZZ131104 CJU131104:CJV131104 CTQ131104:CTR131104 DDM131104:DDN131104 DNI131104:DNJ131104 DXE131104:DXF131104 EHA131104:EHB131104 EQW131104:EQX131104 FAS131104:FAT131104 FKO131104:FKP131104 FUK131104:FUL131104 GEG131104:GEH131104 GOC131104:GOD131104 GXY131104:GXZ131104 HHU131104:HHV131104 HRQ131104:HRR131104 IBM131104:IBN131104 ILI131104:ILJ131104 IVE131104:IVF131104 JFA131104:JFB131104 JOW131104:JOX131104 JYS131104:JYT131104 KIO131104:KIP131104 KSK131104:KSL131104 LCG131104:LCH131104 LMC131104:LMD131104 LVY131104:LVZ131104 MFU131104:MFV131104 MPQ131104:MPR131104 MZM131104:MZN131104 NJI131104:NJJ131104 NTE131104:NTF131104 ODA131104:ODB131104 OMW131104:OMX131104 OWS131104:OWT131104 PGO131104:PGP131104 PQK131104:PQL131104 QAG131104:QAH131104 QKC131104:QKD131104 QTY131104:QTZ131104 RDU131104:RDV131104 RNQ131104:RNR131104 RXM131104:RXN131104 SHI131104:SHJ131104 SRE131104:SRF131104 TBA131104:TBB131104 TKW131104:TKX131104 TUS131104:TUT131104 UEO131104:UEP131104 UOK131104:UOL131104 UYG131104:UYH131104 VIC131104:VID131104 VRY131104:VRZ131104 WBU131104:WBV131104 WLQ131104:WLR131104 WVM131104:WVN131104 E196640:F196640 JA196640:JB196640 SW196640:SX196640 ACS196640:ACT196640 AMO196640:AMP196640 AWK196640:AWL196640 BGG196640:BGH196640 BQC196640:BQD196640 BZY196640:BZZ196640 CJU196640:CJV196640 CTQ196640:CTR196640 DDM196640:DDN196640 DNI196640:DNJ196640 DXE196640:DXF196640 EHA196640:EHB196640 EQW196640:EQX196640 FAS196640:FAT196640 FKO196640:FKP196640 FUK196640:FUL196640 GEG196640:GEH196640 GOC196640:GOD196640 GXY196640:GXZ196640 HHU196640:HHV196640 HRQ196640:HRR196640 IBM196640:IBN196640 ILI196640:ILJ196640 IVE196640:IVF196640 JFA196640:JFB196640 JOW196640:JOX196640 JYS196640:JYT196640 KIO196640:KIP196640 KSK196640:KSL196640 LCG196640:LCH196640 LMC196640:LMD196640 LVY196640:LVZ196640 MFU196640:MFV196640 MPQ196640:MPR196640 MZM196640:MZN196640 NJI196640:NJJ196640 NTE196640:NTF196640 ODA196640:ODB196640 OMW196640:OMX196640 OWS196640:OWT196640 PGO196640:PGP196640 PQK196640:PQL196640 QAG196640:QAH196640 QKC196640:QKD196640 QTY196640:QTZ196640 RDU196640:RDV196640 RNQ196640:RNR196640 RXM196640:RXN196640 SHI196640:SHJ196640 SRE196640:SRF196640 TBA196640:TBB196640 TKW196640:TKX196640 TUS196640:TUT196640 UEO196640:UEP196640 UOK196640:UOL196640 UYG196640:UYH196640 VIC196640:VID196640 VRY196640:VRZ196640 WBU196640:WBV196640 WLQ196640:WLR196640 WVM196640:WVN196640 E262176:F262176 JA262176:JB262176 SW262176:SX262176 ACS262176:ACT262176 AMO262176:AMP262176 AWK262176:AWL262176 BGG262176:BGH262176 BQC262176:BQD262176 BZY262176:BZZ262176 CJU262176:CJV262176 CTQ262176:CTR262176 DDM262176:DDN262176 DNI262176:DNJ262176 DXE262176:DXF262176 EHA262176:EHB262176 EQW262176:EQX262176 FAS262176:FAT262176 FKO262176:FKP262176 FUK262176:FUL262176 GEG262176:GEH262176 GOC262176:GOD262176 GXY262176:GXZ262176 HHU262176:HHV262176 HRQ262176:HRR262176 IBM262176:IBN262176 ILI262176:ILJ262176 IVE262176:IVF262176 JFA262176:JFB262176 JOW262176:JOX262176 JYS262176:JYT262176 KIO262176:KIP262176 KSK262176:KSL262176 LCG262176:LCH262176 LMC262176:LMD262176 LVY262176:LVZ262176 MFU262176:MFV262176 MPQ262176:MPR262176 MZM262176:MZN262176 NJI262176:NJJ262176 NTE262176:NTF262176 ODA262176:ODB262176 OMW262176:OMX262176 OWS262176:OWT262176 PGO262176:PGP262176 PQK262176:PQL262176 QAG262176:QAH262176 QKC262176:QKD262176 QTY262176:QTZ262176 RDU262176:RDV262176 RNQ262176:RNR262176 RXM262176:RXN262176 SHI262176:SHJ262176 SRE262176:SRF262176 TBA262176:TBB262176 TKW262176:TKX262176 TUS262176:TUT262176 UEO262176:UEP262176 UOK262176:UOL262176 UYG262176:UYH262176 VIC262176:VID262176 VRY262176:VRZ262176 WBU262176:WBV262176 WLQ262176:WLR262176 WVM262176:WVN262176 E327712:F327712 JA327712:JB327712 SW327712:SX327712 ACS327712:ACT327712 AMO327712:AMP327712 AWK327712:AWL327712 BGG327712:BGH327712 BQC327712:BQD327712 BZY327712:BZZ327712 CJU327712:CJV327712 CTQ327712:CTR327712 DDM327712:DDN327712 DNI327712:DNJ327712 DXE327712:DXF327712 EHA327712:EHB327712 EQW327712:EQX327712 FAS327712:FAT327712 FKO327712:FKP327712 FUK327712:FUL327712 GEG327712:GEH327712 GOC327712:GOD327712 GXY327712:GXZ327712 HHU327712:HHV327712 HRQ327712:HRR327712 IBM327712:IBN327712 ILI327712:ILJ327712 IVE327712:IVF327712 JFA327712:JFB327712 JOW327712:JOX327712 JYS327712:JYT327712 KIO327712:KIP327712 KSK327712:KSL327712 LCG327712:LCH327712 LMC327712:LMD327712 LVY327712:LVZ327712 MFU327712:MFV327712 MPQ327712:MPR327712 MZM327712:MZN327712 NJI327712:NJJ327712 NTE327712:NTF327712 ODA327712:ODB327712 OMW327712:OMX327712 OWS327712:OWT327712 PGO327712:PGP327712 PQK327712:PQL327712 QAG327712:QAH327712 QKC327712:QKD327712 QTY327712:QTZ327712 RDU327712:RDV327712 RNQ327712:RNR327712 RXM327712:RXN327712 SHI327712:SHJ327712 SRE327712:SRF327712 TBA327712:TBB327712 TKW327712:TKX327712 TUS327712:TUT327712 UEO327712:UEP327712 UOK327712:UOL327712 UYG327712:UYH327712 VIC327712:VID327712 VRY327712:VRZ327712 WBU327712:WBV327712 WLQ327712:WLR327712 WVM327712:WVN327712 E393248:F393248 JA393248:JB393248 SW393248:SX393248 ACS393248:ACT393248 AMO393248:AMP393248 AWK393248:AWL393248 BGG393248:BGH393248 BQC393248:BQD393248 BZY393248:BZZ393248 CJU393248:CJV393248 CTQ393248:CTR393248 DDM393248:DDN393248 DNI393248:DNJ393248 DXE393248:DXF393248 EHA393248:EHB393248 EQW393248:EQX393248 FAS393248:FAT393248 FKO393248:FKP393248 FUK393248:FUL393248 GEG393248:GEH393248 GOC393248:GOD393248 GXY393248:GXZ393248 HHU393248:HHV393248 HRQ393248:HRR393248 IBM393248:IBN393248 ILI393248:ILJ393248 IVE393248:IVF393248 JFA393248:JFB393248 JOW393248:JOX393248 JYS393248:JYT393248 KIO393248:KIP393248 KSK393248:KSL393248 LCG393248:LCH393248 LMC393248:LMD393248 LVY393248:LVZ393248 MFU393248:MFV393248 MPQ393248:MPR393248 MZM393248:MZN393248 NJI393248:NJJ393248 NTE393248:NTF393248 ODA393248:ODB393248 OMW393248:OMX393248 OWS393248:OWT393248 PGO393248:PGP393248 PQK393248:PQL393248 QAG393248:QAH393248 QKC393248:QKD393248 QTY393248:QTZ393248 RDU393248:RDV393248 RNQ393248:RNR393248 RXM393248:RXN393248 SHI393248:SHJ393248 SRE393248:SRF393248 TBA393248:TBB393248 TKW393248:TKX393248 TUS393248:TUT393248 UEO393248:UEP393248 UOK393248:UOL393248 UYG393248:UYH393248 VIC393248:VID393248 VRY393248:VRZ393248 WBU393248:WBV393248 WLQ393248:WLR393248 WVM393248:WVN393248 E458784:F458784 JA458784:JB458784 SW458784:SX458784 ACS458784:ACT458784 AMO458784:AMP458784 AWK458784:AWL458784 BGG458784:BGH458784 BQC458784:BQD458784 BZY458784:BZZ458784 CJU458784:CJV458784 CTQ458784:CTR458784 DDM458784:DDN458784 DNI458784:DNJ458784 DXE458784:DXF458784 EHA458784:EHB458784 EQW458784:EQX458784 FAS458784:FAT458784 FKO458784:FKP458784 FUK458784:FUL458784 GEG458784:GEH458784 GOC458784:GOD458784 GXY458784:GXZ458784 HHU458784:HHV458784 HRQ458784:HRR458784 IBM458784:IBN458784 ILI458784:ILJ458784 IVE458784:IVF458784 JFA458784:JFB458784 JOW458784:JOX458784 JYS458784:JYT458784 KIO458784:KIP458784 KSK458784:KSL458784 LCG458784:LCH458784 LMC458784:LMD458784 LVY458784:LVZ458784 MFU458784:MFV458784 MPQ458784:MPR458784 MZM458784:MZN458784 NJI458784:NJJ458784 NTE458784:NTF458784 ODA458784:ODB458784 OMW458784:OMX458784 OWS458784:OWT458784 PGO458784:PGP458784 PQK458784:PQL458784 QAG458784:QAH458784 QKC458784:QKD458784 QTY458784:QTZ458784 RDU458784:RDV458784 RNQ458784:RNR458784 RXM458784:RXN458784 SHI458784:SHJ458784 SRE458784:SRF458784 TBA458784:TBB458784 TKW458784:TKX458784 TUS458784:TUT458784 UEO458784:UEP458784 UOK458784:UOL458784 UYG458784:UYH458784 VIC458784:VID458784 VRY458784:VRZ458784 WBU458784:WBV458784 WLQ458784:WLR458784 WVM458784:WVN458784 E524320:F524320 JA524320:JB524320 SW524320:SX524320 ACS524320:ACT524320 AMO524320:AMP524320 AWK524320:AWL524320 BGG524320:BGH524320 BQC524320:BQD524320 BZY524320:BZZ524320 CJU524320:CJV524320 CTQ524320:CTR524320 DDM524320:DDN524320 DNI524320:DNJ524320 DXE524320:DXF524320 EHA524320:EHB524320 EQW524320:EQX524320 FAS524320:FAT524320 FKO524320:FKP524320 FUK524320:FUL524320 GEG524320:GEH524320 GOC524320:GOD524320 GXY524320:GXZ524320 HHU524320:HHV524320 HRQ524320:HRR524320 IBM524320:IBN524320 ILI524320:ILJ524320 IVE524320:IVF524320 JFA524320:JFB524320 JOW524320:JOX524320 JYS524320:JYT524320 KIO524320:KIP524320 KSK524320:KSL524320 LCG524320:LCH524320 LMC524320:LMD524320 LVY524320:LVZ524320 MFU524320:MFV524320 MPQ524320:MPR524320 MZM524320:MZN524320 NJI524320:NJJ524320 NTE524320:NTF524320 ODA524320:ODB524320 OMW524320:OMX524320 OWS524320:OWT524320 PGO524320:PGP524320 PQK524320:PQL524320 QAG524320:QAH524320 QKC524320:QKD524320 QTY524320:QTZ524320 RDU524320:RDV524320 RNQ524320:RNR524320 RXM524320:RXN524320 SHI524320:SHJ524320 SRE524320:SRF524320 TBA524320:TBB524320 TKW524320:TKX524320 TUS524320:TUT524320 UEO524320:UEP524320 UOK524320:UOL524320 UYG524320:UYH524320 VIC524320:VID524320 VRY524320:VRZ524320 WBU524320:WBV524320 WLQ524320:WLR524320 WVM524320:WVN524320 E589856:F589856 JA589856:JB589856 SW589856:SX589856 ACS589856:ACT589856 AMO589856:AMP589856 AWK589856:AWL589856 BGG589856:BGH589856 BQC589856:BQD589856 BZY589856:BZZ589856 CJU589856:CJV589856 CTQ589856:CTR589856 DDM589856:DDN589856 DNI589856:DNJ589856 DXE589856:DXF589856 EHA589856:EHB589856 EQW589856:EQX589856 FAS589856:FAT589856 FKO589856:FKP589856 FUK589856:FUL589856 GEG589856:GEH589856 GOC589856:GOD589856 GXY589856:GXZ589856 HHU589856:HHV589856 HRQ589856:HRR589856 IBM589856:IBN589856 ILI589856:ILJ589856 IVE589856:IVF589856 JFA589856:JFB589856 JOW589856:JOX589856 JYS589856:JYT589856 KIO589856:KIP589856 KSK589856:KSL589856 LCG589856:LCH589856 LMC589856:LMD589856 LVY589856:LVZ589856 MFU589856:MFV589856 MPQ589856:MPR589856 MZM589856:MZN589856 NJI589856:NJJ589856 NTE589856:NTF589856 ODA589856:ODB589856 OMW589856:OMX589856 OWS589856:OWT589856 PGO589856:PGP589856 PQK589856:PQL589856 QAG589856:QAH589856 QKC589856:QKD589856 QTY589856:QTZ589856 RDU589856:RDV589856 RNQ589856:RNR589856 RXM589856:RXN589856 SHI589856:SHJ589856 SRE589856:SRF589856 TBA589856:TBB589856 TKW589856:TKX589856 TUS589856:TUT589856 UEO589856:UEP589856 UOK589856:UOL589856 UYG589856:UYH589856 VIC589856:VID589856 VRY589856:VRZ589856 WBU589856:WBV589856 WLQ589856:WLR589856 WVM589856:WVN589856 E655392:F655392 JA655392:JB655392 SW655392:SX655392 ACS655392:ACT655392 AMO655392:AMP655392 AWK655392:AWL655392 BGG655392:BGH655392 BQC655392:BQD655392 BZY655392:BZZ655392 CJU655392:CJV655392 CTQ655392:CTR655392 DDM655392:DDN655392 DNI655392:DNJ655392 DXE655392:DXF655392 EHA655392:EHB655392 EQW655392:EQX655392 FAS655392:FAT655392 FKO655392:FKP655392 FUK655392:FUL655392 GEG655392:GEH655392 GOC655392:GOD655392 GXY655392:GXZ655392 HHU655392:HHV655392 HRQ655392:HRR655392 IBM655392:IBN655392 ILI655392:ILJ655392 IVE655392:IVF655392 JFA655392:JFB655392 JOW655392:JOX655392 JYS655392:JYT655392 KIO655392:KIP655392 KSK655392:KSL655392 LCG655392:LCH655392 LMC655392:LMD655392 LVY655392:LVZ655392 MFU655392:MFV655392 MPQ655392:MPR655392 MZM655392:MZN655392 NJI655392:NJJ655392 NTE655392:NTF655392 ODA655392:ODB655392 OMW655392:OMX655392 OWS655392:OWT655392 PGO655392:PGP655392 PQK655392:PQL655392 QAG655392:QAH655392 QKC655392:QKD655392 QTY655392:QTZ655392 RDU655392:RDV655392 RNQ655392:RNR655392 RXM655392:RXN655392 SHI655392:SHJ655392 SRE655392:SRF655392 TBA655392:TBB655392 TKW655392:TKX655392 TUS655392:TUT655392 UEO655392:UEP655392 UOK655392:UOL655392 UYG655392:UYH655392 VIC655392:VID655392 VRY655392:VRZ655392 WBU655392:WBV655392 WLQ655392:WLR655392 WVM655392:WVN655392 E720928:F720928 JA720928:JB720928 SW720928:SX720928 ACS720928:ACT720928 AMO720928:AMP720928 AWK720928:AWL720928 BGG720928:BGH720928 BQC720928:BQD720928 BZY720928:BZZ720928 CJU720928:CJV720928 CTQ720928:CTR720928 DDM720928:DDN720928 DNI720928:DNJ720928 DXE720928:DXF720928 EHA720928:EHB720928 EQW720928:EQX720928 FAS720928:FAT720928 FKO720928:FKP720928 FUK720928:FUL720928 GEG720928:GEH720928 GOC720928:GOD720928 GXY720928:GXZ720928 HHU720928:HHV720928 HRQ720928:HRR720928 IBM720928:IBN720928 ILI720928:ILJ720928 IVE720928:IVF720928 JFA720928:JFB720928 JOW720928:JOX720928 JYS720928:JYT720928 KIO720928:KIP720928 KSK720928:KSL720928 LCG720928:LCH720928 LMC720928:LMD720928 LVY720928:LVZ720928 MFU720928:MFV720928 MPQ720928:MPR720928 MZM720928:MZN720928 NJI720928:NJJ720928 NTE720928:NTF720928 ODA720928:ODB720928 OMW720928:OMX720928 OWS720928:OWT720928 PGO720928:PGP720928 PQK720928:PQL720928 QAG720928:QAH720928 QKC720928:QKD720928 QTY720928:QTZ720928 RDU720928:RDV720928 RNQ720928:RNR720928 RXM720928:RXN720928 SHI720928:SHJ720928 SRE720928:SRF720928 TBA720928:TBB720928 TKW720928:TKX720928 TUS720928:TUT720928 UEO720928:UEP720928 UOK720928:UOL720928 UYG720928:UYH720928 VIC720928:VID720928 VRY720928:VRZ720928 WBU720928:WBV720928 WLQ720928:WLR720928 WVM720928:WVN720928 E786464:F786464 JA786464:JB786464 SW786464:SX786464 ACS786464:ACT786464 AMO786464:AMP786464 AWK786464:AWL786464 BGG786464:BGH786464 BQC786464:BQD786464 BZY786464:BZZ786464 CJU786464:CJV786464 CTQ786464:CTR786464 DDM786464:DDN786464 DNI786464:DNJ786464 DXE786464:DXF786464 EHA786464:EHB786464 EQW786464:EQX786464 FAS786464:FAT786464 FKO786464:FKP786464 FUK786464:FUL786464 GEG786464:GEH786464 GOC786464:GOD786464 GXY786464:GXZ786464 HHU786464:HHV786464 HRQ786464:HRR786464 IBM786464:IBN786464 ILI786464:ILJ786464 IVE786464:IVF786464 JFA786464:JFB786464 JOW786464:JOX786464 JYS786464:JYT786464 KIO786464:KIP786464 KSK786464:KSL786464 LCG786464:LCH786464 LMC786464:LMD786464 LVY786464:LVZ786464 MFU786464:MFV786464 MPQ786464:MPR786464 MZM786464:MZN786464 NJI786464:NJJ786464 NTE786464:NTF786464 ODA786464:ODB786464 OMW786464:OMX786464 OWS786464:OWT786464 PGO786464:PGP786464 PQK786464:PQL786464 QAG786464:QAH786464 QKC786464:QKD786464 QTY786464:QTZ786464 RDU786464:RDV786464 RNQ786464:RNR786464 RXM786464:RXN786464 SHI786464:SHJ786464 SRE786464:SRF786464 TBA786464:TBB786464 TKW786464:TKX786464 TUS786464:TUT786464 UEO786464:UEP786464 UOK786464:UOL786464 UYG786464:UYH786464 VIC786464:VID786464 VRY786464:VRZ786464 WBU786464:WBV786464 WLQ786464:WLR786464 WVM786464:WVN786464 E852000:F852000 JA852000:JB852000 SW852000:SX852000 ACS852000:ACT852000 AMO852000:AMP852000 AWK852000:AWL852000 BGG852000:BGH852000 BQC852000:BQD852000 BZY852000:BZZ852000 CJU852000:CJV852000 CTQ852000:CTR852000 DDM852000:DDN852000 DNI852000:DNJ852000 DXE852000:DXF852000 EHA852000:EHB852000 EQW852000:EQX852000 FAS852000:FAT852000 FKO852000:FKP852000 FUK852000:FUL852000 GEG852000:GEH852000 GOC852000:GOD852000 GXY852000:GXZ852000 HHU852000:HHV852000 HRQ852000:HRR852000 IBM852000:IBN852000 ILI852000:ILJ852000 IVE852000:IVF852000 JFA852000:JFB852000 JOW852000:JOX852000 JYS852000:JYT852000 KIO852000:KIP852000 KSK852000:KSL852000 LCG852000:LCH852000 LMC852000:LMD852000 LVY852000:LVZ852000 MFU852000:MFV852000 MPQ852000:MPR852000 MZM852000:MZN852000 NJI852000:NJJ852000 NTE852000:NTF852000 ODA852000:ODB852000 OMW852000:OMX852000 OWS852000:OWT852000 PGO852000:PGP852000 PQK852000:PQL852000 QAG852000:QAH852000 QKC852000:QKD852000 QTY852000:QTZ852000 RDU852000:RDV852000 RNQ852000:RNR852000 RXM852000:RXN852000 SHI852000:SHJ852000 SRE852000:SRF852000 TBA852000:TBB852000 TKW852000:TKX852000 TUS852000:TUT852000 UEO852000:UEP852000 UOK852000:UOL852000 UYG852000:UYH852000 VIC852000:VID852000 VRY852000:VRZ852000 WBU852000:WBV852000 WLQ852000:WLR852000 WVM852000:WVN852000 E917536:F917536 JA917536:JB917536 SW917536:SX917536 ACS917536:ACT917536 AMO917536:AMP917536 AWK917536:AWL917536 BGG917536:BGH917536 BQC917536:BQD917536 BZY917536:BZZ917536 CJU917536:CJV917536 CTQ917536:CTR917536 DDM917536:DDN917536 DNI917536:DNJ917536 DXE917536:DXF917536 EHA917536:EHB917536 EQW917536:EQX917536 FAS917536:FAT917536 FKO917536:FKP917536 FUK917536:FUL917536 GEG917536:GEH917536 GOC917536:GOD917536 GXY917536:GXZ917536 HHU917536:HHV917536 HRQ917536:HRR917536 IBM917536:IBN917536 ILI917536:ILJ917536 IVE917536:IVF917536 JFA917536:JFB917536 JOW917536:JOX917536 JYS917536:JYT917536 KIO917536:KIP917536 KSK917536:KSL917536 LCG917536:LCH917536 LMC917536:LMD917536 LVY917536:LVZ917536 MFU917536:MFV917536 MPQ917536:MPR917536 MZM917536:MZN917536 NJI917536:NJJ917536 NTE917536:NTF917536 ODA917536:ODB917536 OMW917536:OMX917536 OWS917536:OWT917536 PGO917536:PGP917536 PQK917536:PQL917536 QAG917536:QAH917536 QKC917536:QKD917536 QTY917536:QTZ917536 RDU917536:RDV917536 RNQ917536:RNR917536 RXM917536:RXN917536 SHI917536:SHJ917536 SRE917536:SRF917536 TBA917536:TBB917536 TKW917536:TKX917536 TUS917536:TUT917536 UEO917536:UEP917536 UOK917536:UOL917536 UYG917536:UYH917536 VIC917536:VID917536 VRY917536:VRZ917536 WBU917536:WBV917536 WLQ917536:WLR917536 WVM917536:WVN917536 E983072:F983072 JA983072:JB983072 SW983072:SX983072 ACS983072:ACT983072 AMO983072:AMP983072 AWK983072:AWL983072 BGG983072:BGH983072 BQC983072:BQD983072 BZY983072:BZZ983072 CJU983072:CJV983072 CTQ983072:CTR983072 DDM983072:DDN983072 DNI983072:DNJ983072 DXE983072:DXF983072 EHA983072:EHB983072 EQW983072:EQX983072 FAS983072:FAT983072 FKO983072:FKP983072 FUK983072:FUL983072 GEG983072:GEH983072 GOC983072:GOD983072 GXY983072:GXZ983072 HHU983072:HHV983072 HRQ983072:HRR983072 IBM983072:IBN983072 ILI983072:ILJ983072 IVE983072:IVF983072 JFA983072:JFB983072 JOW983072:JOX983072 JYS983072:JYT983072 KIO983072:KIP983072 KSK983072:KSL983072 LCG983072:LCH983072 LMC983072:LMD983072 LVY983072:LVZ983072 MFU983072:MFV983072 MPQ983072:MPR983072 MZM983072:MZN983072 NJI983072:NJJ983072 NTE983072:NTF983072 ODA983072:ODB983072 OMW983072:OMX983072 OWS983072:OWT983072 PGO983072:PGP983072 PQK983072:PQL983072 QAG983072:QAH983072 QKC983072:QKD983072 QTY983072:QTZ983072 RDU983072:RDV983072 RNQ983072:RNR983072 RXM983072:RXN983072 SHI983072:SHJ983072 SRE983072:SRF983072 TBA983072:TBB983072 TKW983072:TKX983072 TUS983072:TUT983072 UEO983072:UEP983072 UOK983072:UOL983072 UYG983072:UYH983072 VIC983072:VID983072 VRY983072:VRZ983072 WBU983072:WBV983072 WLQ983072:WLR983072 WVM983072:WVN983072" xr:uid="{8B30414E-DD79-48A7-B212-5B165FFB1991}">
      <formula1>$AC$32:$AC$33</formula1>
    </dataValidation>
    <dataValidation type="list" allowBlank="1" showInputMessage="1" showErrorMessage="1" sqref="C34:F34 IY34:JB34 SU34:SX34 ACQ34:ACT34 AMM34:AMP34 AWI34:AWL34 BGE34:BGH34 BQA34:BQD34 BZW34:BZZ34 CJS34:CJV34 CTO34:CTR34 DDK34:DDN34 DNG34:DNJ34 DXC34:DXF34 EGY34:EHB34 EQU34:EQX34 FAQ34:FAT34 FKM34:FKP34 FUI34:FUL34 GEE34:GEH34 GOA34:GOD34 GXW34:GXZ34 HHS34:HHV34 HRO34:HRR34 IBK34:IBN34 ILG34:ILJ34 IVC34:IVF34 JEY34:JFB34 JOU34:JOX34 JYQ34:JYT34 KIM34:KIP34 KSI34:KSL34 LCE34:LCH34 LMA34:LMD34 LVW34:LVZ34 MFS34:MFV34 MPO34:MPR34 MZK34:MZN34 NJG34:NJJ34 NTC34:NTF34 OCY34:ODB34 OMU34:OMX34 OWQ34:OWT34 PGM34:PGP34 PQI34:PQL34 QAE34:QAH34 QKA34:QKD34 QTW34:QTZ34 RDS34:RDV34 RNO34:RNR34 RXK34:RXN34 SHG34:SHJ34 SRC34:SRF34 TAY34:TBB34 TKU34:TKX34 TUQ34:TUT34 UEM34:UEP34 UOI34:UOL34 UYE34:UYH34 VIA34:VID34 VRW34:VRZ34 WBS34:WBV34 WLO34:WLR34 WVK34:WVN34 C65570:F65570 IY65570:JB65570 SU65570:SX65570 ACQ65570:ACT65570 AMM65570:AMP65570 AWI65570:AWL65570 BGE65570:BGH65570 BQA65570:BQD65570 BZW65570:BZZ65570 CJS65570:CJV65570 CTO65570:CTR65570 DDK65570:DDN65570 DNG65570:DNJ65570 DXC65570:DXF65570 EGY65570:EHB65570 EQU65570:EQX65570 FAQ65570:FAT65570 FKM65570:FKP65570 FUI65570:FUL65570 GEE65570:GEH65570 GOA65570:GOD65570 GXW65570:GXZ65570 HHS65570:HHV65570 HRO65570:HRR65570 IBK65570:IBN65570 ILG65570:ILJ65570 IVC65570:IVF65570 JEY65570:JFB65570 JOU65570:JOX65570 JYQ65570:JYT65570 KIM65570:KIP65570 KSI65570:KSL65570 LCE65570:LCH65570 LMA65570:LMD65570 LVW65570:LVZ65570 MFS65570:MFV65570 MPO65570:MPR65570 MZK65570:MZN65570 NJG65570:NJJ65570 NTC65570:NTF65570 OCY65570:ODB65570 OMU65570:OMX65570 OWQ65570:OWT65570 PGM65570:PGP65570 PQI65570:PQL65570 QAE65570:QAH65570 QKA65570:QKD65570 QTW65570:QTZ65570 RDS65570:RDV65570 RNO65570:RNR65570 RXK65570:RXN65570 SHG65570:SHJ65570 SRC65570:SRF65570 TAY65570:TBB65570 TKU65570:TKX65570 TUQ65570:TUT65570 UEM65570:UEP65570 UOI65570:UOL65570 UYE65570:UYH65570 VIA65570:VID65570 VRW65570:VRZ65570 WBS65570:WBV65570 WLO65570:WLR65570 WVK65570:WVN65570 C131106:F131106 IY131106:JB131106 SU131106:SX131106 ACQ131106:ACT131106 AMM131106:AMP131106 AWI131106:AWL131106 BGE131106:BGH131106 BQA131106:BQD131106 BZW131106:BZZ131106 CJS131106:CJV131106 CTO131106:CTR131106 DDK131106:DDN131106 DNG131106:DNJ131106 DXC131106:DXF131106 EGY131106:EHB131106 EQU131106:EQX131106 FAQ131106:FAT131106 FKM131106:FKP131106 FUI131106:FUL131106 GEE131106:GEH131106 GOA131106:GOD131106 GXW131106:GXZ131106 HHS131106:HHV131106 HRO131106:HRR131106 IBK131106:IBN131106 ILG131106:ILJ131106 IVC131106:IVF131106 JEY131106:JFB131106 JOU131106:JOX131106 JYQ131106:JYT131106 KIM131106:KIP131106 KSI131106:KSL131106 LCE131106:LCH131106 LMA131106:LMD131106 LVW131106:LVZ131106 MFS131106:MFV131106 MPO131106:MPR131106 MZK131106:MZN131106 NJG131106:NJJ131106 NTC131106:NTF131106 OCY131106:ODB131106 OMU131106:OMX131106 OWQ131106:OWT131106 PGM131106:PGP131106 PQI131106:PQL131106 QAE131106:QAH131106 QKA131106:QKD131106 QTW131106:QTZ131106 RDS131106:RDV131106 RNO131106:RNR131106 RXK131106:RXN131106 SHG131106:SHJ131106 SRC131106:SRF131106 TAY131106:TBB131106 TKU131106:TKX131106 TUQ131106:TUT131106 UEM131106:UEP131106 UOI131106:UOL131106 UYE131106:UYH131106 VIA131106:VID131106 VRW131106:VRZ131106 WBS131106:WBV131106 WLO131106:WLR131106 WVK131106:WVN131106 C196642:F196642 IY196642:JB196642 SU196642:SX196642 ACQ196642:ACT196642 AMM196642:AMP196642 AWI196642:AWL196642 BGE196642:BGH196642 BQA196642:BQD196642 BZW196642:BZZ196642 CJS196642:CJV196642 CTO196642:CTR196642 DDK196642:DDN196642 DNG196642:DNJ196642 DXC196642:DXF196642 EGY196642:EHB196642 EQU196642:EQX196642 FAQ196642:FAT196642 FKM196642:FKP196642 FUI196642:FUL196642 GEE196642:GEH196642 GOA196642:GOD196642 GXW196642:GXZ196642 HHS196642:HHV196642 HRO196642:HRR196642 IBK196642:IBN196642 ILG196642:ILJ196642 IVC196642:IVF196642 JEY196642:JFB196642 JOU196642:JOX196642 JYQ196642:JYT196642 KIM196642:KIP196642 KSI196642:KSL196642 LCE196642:LCH196642 LMA196642:LMD196642 LVW196642:LVZ196642 MFS196642:MFV196642 MPO196642:MPR196642 MZK196642:MZN196642 NJG196642:NJJ196642 NTC196642:NTF196642 OCY196642:ODB196642 OMU196642:OMX196642 OWQ196642:OWT196642 PGM196642:PGP196642 PQI196642:PQL196642 QAE196642:QAH196642 QKA196642:QKD196642 QTW196642:QTZ196642 RDS196642:RDV196642 RNO196642:RNR196642 RXK196642:RXN196642 SHG196642:SHJ196642 SRC196642:SRF196642 TAY196642:TBB196642 TKU196642:TKX196642 TUQ196642:TUT196642 UEM196642:UEP196642 UOI196642:UOL196642 UYE196642:UYH196642 VIA196642:VID196642 VRW196642:VRZ196642 WBS196642:WBV196642 WLO196642:WLR196642 WVK196642:WVN196642 C262178:F262178 IY262178:JB262178 SU262178:SX262178 ACQ262178:ACT262178 AMM262178:AMP262178 AWI262178:AWL262178 BGE262178:BGH262178 BQA262178:BQD262178 BZW262178:BZZ262178 CJS262178:CJV262178 CTO262178:CTR262178 DDK262178:DDN262178 DNG262178:DNJ262178 DXC262178:DXF262178 EGY262178:EHB262178 EQU262178:EQX262178 FAQ262178:FAT262178 FKM262178:FKP262178 FUI262178:FUL262178 GEE262178:GEH262178 GOA262178:GOD262178 GXW262178:GXZ262178 HHS262178:HHV262178 HRO262178:HRR262178 IBK262178:IBN262178 ILG262178:ILJ262178 IVC262178:IVF262178 JEY262178:JFB262178 JOU262178:JOX262178 JYQ262178:JYT262178 KIM262178:KIP262178 KSI262178:KSL262178 LCE262178:LCH262178 LMA262178:LMD262178 LVW262178:LVZ262178 MFS262178:MFV262178 MPO262178:MPR262178 MZK262178:MZN262178 NJG262178:NJJ262178 NTC262178:NTF262178 OCY262178:ODB262178 OMU262178:OMX262178 OWQ262178:OWT262178 PGM262178:PGP262178 PQI262178:PQL262178 QAE262178:QAH262178 QKA262178:QKD262178 QTW262178:QTZ262178 RDS262178:RDV262178 RNO262178:RNR262178 RXK262178:RXN262178 SHG262178:SHJ262178 SRC262178:SRF262178 TAY262178:TBB262178 TKU262178:TKX262178 TUQ262178:TUT262178 UEM262178:UEP262178 UOI262178:UOL262178 UYE262178:UYH262178 VIA262178:VID262178 VRW262178:VRZ262178 WBS262178:WBV262178 WLO262178:WLR262178 WVK262178:WVN262178 C327714:F327714 IY327714:JB327714 SU327714:SX327714 ACQ327714:ACT327714 AMM327714:AMP327714 AWI327714:AWL327714 BGE327714:BGH327714 BQA327714:BQD327714 BZW327714:BZZ327714 CJS327714:CJV327714 CTO327714:CTR327714 DDK327714:DDN327714 DNG327714:DNJ327714 DXC327714:DXF327714 EGY327714:EHB327714 EQU327714:EQX327714 FAQ327714:FAT327714 FKM327714:FKP327714 FUI327714:FUL327714 GEE327714:GEH327714 GOA327714:GOD327714 GXW327714:GXZ327714 HHS327714:HHV327714 HRO327714:HRR327714 IBK327714:IBN327714 ILG327714:ILJ327714 IVC327714:IVF327714 JEY327714:JFB327714 JOU327714:JOX327714 JYQ327714:JYT327714 KIM327714:KIP327714 KSI327714:KSL327714 LCE327714:LCH327714 LMA327714:LMD327714 LVW327714:LVZ327714 MFS327714:MFV327714 MPO327714:MPR327714 MZK327714:MZN327714 NJG327714:NJJ327714 NTC327714:NTF327714 OCY327714:ODB327714 OMU327714:OMX327714 OWQ327714:OWT327714 PGM327714:PGP327714 PQI327714:PQL327714 QAE327714:QAH327714 QKA327714:QKD327714 QTW327714:QTZ327714 RDS327714:RDV327714 RNO327714:RNR327714 RXK327714:RXN327714 SHG327714:SHJ327714 SRC327714:SRF327714 TAY327714:TBB327714 TKU327714:TKX327714 TUQ327714:TUT327714 UEM327714:UEP327714 UOI327714:UOL327714 UYE327714:UYH327714 VIA327714:VID327714 VRW327714:VRZ327714 WBS327714:WBV327714 WLO327714:WLR327714 WVK327714:WVN327714 C393250:F393250 IY393250:JB393250 SU393250:SX393250 ACQ393250:ACT393250 AMM393250:AMP393250 AWI393250:AWL393250 BGE393250:BGH393250 BQA393250:BQD393250 BZW393250:BZZ393250 CJS393250:CJV393250 CTO393250:CTR393250 DDK393250:DDN393250 DNG393250:DNJ393250 DXC393250:DXF393250 EGY393250:EHB393250 EQU393250:EQX393250 FAQ393250:FAT393250 FKM393250:FKP393250 FUI393250:FUL393250 GEE393250:GEH393250 GOA393250:GOD393250 GXW393250:GXZ393250 HHS393250:HHV393250 HRO393250:HRR393250 IBK393250:IBN393250 ILG393250:ILJ393250 IVC393250:IVF393250 JEY393250:JFB393250 JOU393250:JOX393250 JYQ393250:JYT393250 KIM393250:KIP393250 KSI393250:KSL393250 LCE393250:LCH393250 LMA393250:LMD393250 LVW393250:LVZ393250 MFS393250:MFV393250 MPO393250:MPR393250 MZK393250:MZN393250 NJG393250:NJJ393250 NTC393250:NTF393250 OCY393250:ODB393250 OMU393250:OMX393250 OWQ393250:OWT393250 PGM393250:PGP393250 PQI393250:PQL393250 QAE393250:QAH393250 QKA393250:QKD393250 QTW393250:QTZ393250 RDS393250:RDV393250 RNO393250:RNR393250 RXK393250:RXN393250 SHG393250:SHJ393250 SRC393250:SRF393250 TAY393250:TBB393250 TKU393250:TKX393250 TUQ393250:TUT393250 UEM393250:UEP393250 UOI393250:UOL393250 UYE393250:UYH393250 VIA393250:VID393250 VRW393250:VRZ393250 WBS393250:WBV393250 WLO393250:WLR393250 WVK393250:WVN393250 C458786:F458786 IY458786:JB458786 SU458786:SX458786 ACQ458786:ACT458786 AMM458786:AMP458786 AWI458786:AWL458786 BGE458786:BGH458786 BQA458786:BQD458786 BZW458786:BZZ458786 CJS458786:CJV458786 CTO458786:CTR458786 DDK458786:DDN458786 DNG458786:DNJ458786 DXC458786:DXF458786 EGY458786:EHB458786 EQU458786:EQX458786 FAQ458786:FAT458786 FKM458786:FKP458786 FUI458786:FUL458786 GEE458786:GEH458786 GOA458786:GOD458786 GXW458786:GXZ458786 HHS458786:HHV458786 HRO458786:HRR458786 IBK458786:IBN458786 ILG458786:ILJ458786 IVC458786:IVF458786 JEY458786:JFB458786 JOU458786:JOX458786 JYQ458786:JYT458786 KIM458786:KIP458786 KSI458786:KSL458786 LCE458786:LCH458786 LMA458786:LMD458786 LVW458786:LVZ458786 MFS458786:MFV458786 MPO458786:MPR458786 MZK458786:MZN458786 NJG458786:NJJ458786 NTC458786:NTF458786 OCY458786:ODB458786 OMU458786:OMX458786 OWQ458786:OWT458786 PGM458786:PGP458786 PQI458786:PQL458786 QAE458786:QAH458786 QKA458786:QKD458786 QTW458786:QTZ458786 RDS458786:RDV458786 RNO458786:RNR458786 RXK458786:RXN458786 SHG458786:SHJ458786 SRC458786:SRF458786 TAY458786:TBB458786 TKU458786:TKX458786 TUQ458786:TUT458786 UEM458786:UEP458786 UOI458786:UOL458786 UYE458786:UYH458786 VIA458786:VID458786 VRW458786:VRZ458786 WBS458786:WBV458786 WLO458786:WLR458786 WVK458786:WVN458786 C524322:F524322 IY524322:JB524322 SU524322:SX524322 ACQ524322:ACT524322 AMM524322:AMP524322 AWI524322:AWL524322 BGE524322:BGH524322 BQA524322:BQD524322 BZW524322:BZZ524322 CJS524322:CJV524322 CTO524322:CTR524322 DDK524322:DDN524322 DNG524322:DNJ524322 DXC524322:DXF524322 EGY524322:EHB524322 EQU524322:EQX524322 FAQ524322:FAT524322 FKM524322:FKP524322 FUI524322:FUL524322 GEE524322:GEH524322 GOA524322:GOD524322 GXW524322:GXZ524322 HHS524322:HHV524322 HRO524322:HRR524322 IBK524322:IBN524322 ILG524322:ILJ524322 IVC524322:IVF524322 JEY524322:JFB524322 JOU524322:JOX524322 JYQ524322:JYT524322 KIM524322:KIP524322 KSI524322:KSL524322 LCE524322:LCH524322 LMA524322:LMD524322 LVW524322:LVZ524322 MFS524322:MFV524322 MPO524322:MPR524322 MZK524322:MZN524322 NJG524322:NJJ524322 NTC524322:NTF524322 OCY524322:ODB524322 OMU524322:OMX524322 OWQ524322:OWT524322 PGM524322:PGP524322 PQI524322:PQL524322 QAE524322:QAH524322 QKA524322:QKD524322 QTW524322:QTZ524322 RDS524322:RDV524322 RNO524322:RNR524322 RXK524322:RXN524322 SHG524322:SHJ524322 SRC524322:SRF524322 TAY524322:TBB524322 TKU524322:TKX524322 TUQ524322:TUT524322 UEM524322:UEP524322 UOI524322:UOL524322 UYE524322:UYH524322 VIA524322:VID524322 VRW524322:VRZ524322 WBS524322:WBV524322 WLO524322:WLR524322 WVK524322:WVN524322 C589858:F589858 IY589858:JB589858 SU589858:SX589858 ACQ589858:ACT589858 AMM589858:AMP589858 AWI589858:AWL589858 BGE589858:BGH589858 BQA589858:BQD589858 BZW589858:BZZ589858 CJS589858:CJV589858 CTO589858:CTR589858 DDK589858:DDN589858 DNG589858:DNJ589858 DXC589858:DXF589858 EGY589858:EHB589858 EQU589858:EQX589858 FAQ589858:FAT589858 FKM589858:FKP589858 FUI589858:FUL589858 GEE589858:GEH589858 GOA589858:GOD589858 GXW589858:GXZ589858 HHS589858:HHV589858 HRO589858:HRR589858 IBK589858:IBN589858 ILG589858:ILJ589858 IVC589858:IVF589858 JEY589858:JFB589858 JOU589858:JOX589858 JYQ589858:JYT589858 KIM589858:KIP589858 KSI589858:KSL589858 LCE589858:LCH589858 LMA589858:LMD589858 LVW589858:LVZ589858 MFS589858:MFV589858 MPO589858:MPR589858 MZK589858:MZN589858 NJG589858:NJJ589858 NTC589858:NTF589858 OCY589858:ODB589858 OMU589858:OMX589858 OWQ589858:OWT589858 PGM589858:PGP589858 PQI589858:PQL589858 QAE589858:QAH589858 QKA589858:QKD589858 QTW589858:QTZ589858 RDS589858:RDV589858 RNO589858:RNR589858 RXK589858:RXN589858 SHG589858:SHJ589858 SRC589858:SRF589858 TAY589858:TBB589858 TKU589858:TKX589858 TUQ589858:TUT589858 UEM589858:UEP589858 UOI589858:UOL589858 UYE589858:UYH589858 VIA589858:VID589858 VRW589858:VRZ589858 WBS589858:WBV589858 WLO589858:WLR589858 WVK589858:WVN589858 C655394:F655394 IY655394:JB655394 SU655394:SX655394 ACQ655394:ACT655394 AMM655394:AMP655394 AWI655394:AWL655394 BGE655394:BGH655394 BQA655394:BQD655394 BZW655394:BZZ655394 CJS655394:CJV655394 CTO655394:CTR655394 DDK655394:DDN655394 DNG655394:DNJ655394 DXC655394:DXF655394 EGY655394:EHB655394 EQU655394:EQX655394 FAQ655394:FAT655394 FKM655394:FKP655394 FUI655394:FUL655394 GEE655394:GEH655394 GOA655394:GOD655394 GXW655394:GXZ655394 HHS655394:HHV655394 HRO655394:HRR655394 IBK655394:IBN655394 ILG655394:ILJ655394 IVC655394:IVF655394 JEY655394:JFB655394 JOU655394:JOX655394 JYQ655394:JYT655394 KIM655394:KIP655394 KSI655394:KSL655394 LCE655394:LCH655394 LMA655394:LMD655394 LVW655394:LVZ655394 MFS655394:MFV655394 MPO655394:MPR655394 MZK655394:MZN655394 NJG655394:NJJ655394 NTC655394:NTF655394 OCY655394:ODB655394 OMU655394:OMX655394 OWQ655394:OWT655394 PGM655394:PGP655394 PQI655394:PQL655394 QAE655394:QAH655394 QKA655394:QKD655394 QTW655394:QTZ655394 RDS655394:RDV655394 RNO655394:RNR655394 RXK655394:RXN655394 SHG655394:SHJ655394 SRC655394:SRF655394 TAY655394:TBB655394 TKU655394:TKX655394 TUQ655394:TUT655394 UEM655394:UEP655394 UOI655394:UOL655394 UYE655394:UYH655394 VIA655394:VID655394 VRW655394:VRZ655394 WBS655394:WBV655394 WLO655394:WLR655394 WVK655394:WVN655394 C720930:F720930 IY720930:JB720930 SU720930:SX720930 ACQ720930:ACT720930 AMM720930:AMP720930 AWI720930:AWL720930 BGE720930:BGH720930 BQA720930:BQD720930 BZW720930:BZZ720930 CJS720930:CJV720930 CTO720930:CTR720930 DDK720930:DDN720930 DNG720930:DNJ720930 DXC720930:DXF720930 EGY720930:EHB720930 EQU720930:EQX720930 FAQ720930:FAT720930 FKM720930:FKP720930 FUI720930:FUL720930 GEE720930:GEH720930 GOA720930:GOD720930 GXW720930:GXZ720930 HHS720930:HHV720930 HRO720930:HRR720930 IBK720930:IBN720930 ILG720930:ILJ720930 IVC720930:IVF720930 JEY720930:JFB720930 JOU720930:JOX720930 JYQ720930:JYT720930 KIM720930:KIP720930 KSI720930:KSL720930 LCE720930:LCH720930 LMA720930:LMD720930 LVW720930:LVZ720930 MFS720930:MFV720930 MPO720930:MPR720930 MZK720930:MZN720930 NJG720930:NJJ720930 NTC720930:NTF720930 OCY720930:ODB720930 OMU720930:OMX720930 OWQ720930:OWT720930 PGM720930:PGP720930 PQI720930:PQL720930 QAE720930:QAH720930 QKA720930:QKD720930 QTW720930:QTZ720930 RDS720930:RDV720930 RNO720930:RNR720930 RXK720930:RXN720930 SHG720930:SHJ720930 SRC720930:SRF720930 TAY720930:TBB720930 TKU720930:TKX720930 TUQ720930:TUT720930 UEM720930:UEP720930 UOI720930:UOL720930 UYE720930:UYH720930 VIA720930:VID720930 VRW720930:VRZ720930 WBS720930:WBV720930 WLO720930:WLR720930 WVK720930:WVN720930 C786466:F786466 IY786466:JB786466 SU786466:SX786466 ACQ786466:ACT786466 AMM786466:AMP786466 AWI786466:AWL786466 BGE786466:BGH786466 BQA786466:BQD786466 BZW786466:BZZ786466 CJS786466:CJV786466 CTO786466:CTR786466 DDK786466:DDN786466 DNG786466:DNJ786466 DXC786466:DXF786466 EGY786466:EHB786466 EQU786466:EQX786466 FAQ786466:FAT786466 FKM786466:FKP786466 FUI786466:FUL786466 GEE786466:GEH786466 GOA786466:GOD786466 GXW786466:GXZ786466 HHS786466:HHV786466 HRO786466:HRR786466 IBK786466:IBN786466 ILG786466:ILJ786466 IVC786466:IVF786466 JEY786466:JFB786466 JOU786466:JOX786466 JYQ786466:JYT786466 KIM786466:KIP786466 KSI786466:KSL786466 LCE786466:LCH786466 LMA786466:LMD786466 LVW786466:LVZ786466 MFS786466:MFV786466 MPO786466:MPR786466 MZK786466:MZN786466 NJG786466:NJJ786466 NTC786466:NTF786466 OCY786466:ODB786466 OMU786466:OMX786466 OWQ786466:OWT786466 PGM786466:PGP786466 PQI786466:PQL786466 QAE786466:QAH786466 QKA786466:QKD786466 QTW786466:QTZ786466 RDS786466:RDV786466 RNO786466:RNR786466 RXK786466:RXN786466 SHG786466:SHJ786466 SRC786466:SRF786466 TAY786466:TBB786466 TKU786466:TKX786466 TUQ786466:TUT786466 UEM786466:UEP786466 UOI786466:UOL786466 UYE786466:UYH786466 VIA786466:VID786466 VRW786466:VRZ786466 WBS786466:WBV786466 WLO786466:WLR786466 WVK786466:WVN786466 C852002:F852002 IY852002:JB852002 SU852002:SX852002 ACQ852002:ACT852002 AMM852002:AMP852002 AWI852002:AWL852002 BGE852002:BGH852002 BQA852002:BQD852002 BZW852002:BZZ852002 CJS852002:CJV852002 CTO852002:CTR852002 DDK852002:DDN852002 DNG852002:DNJ852002 DXC852002:DXF852002 EGY852002:EHB852002 EQU852002:EQX852002 FAQ852002:FAT852002 FKM852002:FKP852002 FUI852002:FUL852002 GEE852002:GEH852002 GOA852002:GOD852002 GXW852002:GXZ852002 HHS852002:HHV852002 HRO852002:HRR852002 IBK852002:IBN852002 ILG852002:ILJ852002 IVC852002:IVF852002 JEY852002:JFB852002 JOU852002:JOX852002 JYQ852002:JYT852002 KIM852002:KIP852002 KSI852002:KSL852002 LCE852002:LCH852002 LMA852002:LMD852002 LVW852002:LVZ852002 MFS852002:MFV852002 MPO852002:MPR852002 MZK852002:MZN852002 NJG852002:NJJ852002 NTC852002:NTF852002 OCY852002:ODB852002 OMU852002:OMX852002 OWQ852002:OWT852002 PGM852002:PGP852002 PQI852002:PQL852002 QAE852002:QAH852002 QKA852002:QKD852002 QTW852002:QTZ852002 RDS852002:RDV852002 RNO852002:RNR852002 RXK852002:RXN852002 SHG852002:SHJ852002 SRC852002:SRF852002 TAY852002:TBB852002 TKU852002:TKX852002 TUQ852002:TUT852002 UEM852002:UEP852002 UOI852002:UOL852002 UYE852002:UYH852002 VIA852002:VID852002 VRW852002:VRZ852002 WBS852002:WBV852002 WLO852002:WLR852002 WVK852002:WVN852002 C917538:F917538 IY917538:JB917538 SU917538:SX917538 ACQ917538:ACT917538 AMM917538:AMP917538 AWI917538:AWL917538 BGE917538:BGH917538 BQA917538:BQD917538 BZW917538:BZZ917538 CJS917538:CJV917538 CTO917538:CTR917538 DDK917538:DDN917538 DNG917538:DNJ917538 DXC917538:DXF917538 EGY917538:EHB917538 EQU917538:EQX917538 FAQ917538:FAT917538 FKM917538:FKP917538 FUI917538:FUL917538 GEE917538:GEH917538 GOA917538:GOD917538 GXW917538:GXZ917538 HHS917538:HHV917538 HRO917538:HRR917538 IBK917538:IBN917538 ILG917538:ILJ917538 IVC917538:IVF917538 JEY917538:JFB917538 JOU917538:JOX917538 JYQ917538:JYT917538 KIM917538:KIP917538 KSI917538:KSL917538 LCE917538:LCH917538 LMA917538:LMD917538 LVW917538:LVZ917538 MFS917538:MFV917538 MPO917538:MPR917538 MZK917538:MZN917538 NJG917538:NJJ917538 NTC917538:NTF917538 OCY917538:ODB917538 OMU917538:OMX917538 OWQ917538:OWT917538 PGM917538:PGP917538 PQI917538:PQL917538 QAE917538:QAH917538 QKA917538:QKD917538 QTW917538:QTZ917538 RDS917538:RDV917538 RNO917538:RNR917538 RXK917538:RXN917538 SHG917538:SHJ917538 SRC917538:SRF917538 TAY917538:TBB917538 TKU917538:TKX917538 TUQ917538:TUT917538 UEM917538:UEP917538 UOI917538:UOL917538 UYE917538:UYH917538 VIA917538:VID917538 VRW917538:VRZ917538 WBS917538:WBV917538 WLO917538:WLR917538 WVK917538:WVN917538 C983074:F983074 IY983074:JB983074 SU983074:SX983074 ACQ983074:ACT983074 AMM983074:AMP983074 AWI983074:AWL983074 BGE983074:BGH983074 BQA983074:BQD983074 BZW983074:BZZ983074 CJS983074:CJV983074 CTO983074:CTR983074 DDK983074:DDN983074 DNG983074:DNJ983074 DXC983074:DXF983074 EGY983074:EHB983074 EQU983074:EQX983074 FAQ983074:FAT983074 FKM983074:FKP983074 FUI983074:FUL983074 GEE983074:GEH983074 GOA983074:GOD983074 GXW983074:GXZ983074 HHS983074:HHV983074 HRO983074:HRR983074 IBK983074:IBN983074 ILG983074:ILJ983074 IVC983074:IVF983074 JEY983074:JFB983074 JOU983074:JOX983074 JYQ983074:JYT983074 KIM983074:KIP983074 KSI983074:KSL983074 LCE983074:LCH983074 LMA983074:LMD983074 LVW983074:LVZ983074 MFS983074:MFV983074 MPO983074:MPR983074 MZK983074:MZN983074 NJG983074:NJJ983074 NTC983074:NTF983074 OCY983074:ODB983074 OMU983074:OMX983074 OWQ983074:OWT983074 PGM983074:PGP983074 PQI983074:PQL983074 QAE983074:QAH983074 QKA983074:QKD983074 QTW983074:QTZ983074 RDS983074:RDV983074 RNO983074:RNR983074 RXK983074:RXN983074 SHG983074:SHJ983074 SRC983074:SRF983074 TAY983074:TBB983074 TKU983074:TKX983074 TUQ983074:TUT983074 UEM983074:UEP983074 UOI983074:UOL983074 UYE983074:UYH983074 VIA983074:VID983074 VRW983074:VRZ983074 WBS983074:WBV983074 WLO983074:WLR983074 WVK983074:WVN983074" xr:uid="{2211EB61-F08A-4B33-BF89-5812DB2122B4}">
      <formula1>$AB$34:$AB$35</formula1>
    </dataValidation>
  </dataValidations>
  <pageMargins left="0.91" right="0.7" top="0.55000000000000004" bottom="0.44" header="0.3" footer="0.3"/>
  <pageSetup paperSize="9" scale="70"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421BC-59F8-4A37-984B-E3E3782D3EF2}">
  <sheetPr>
    <pageSetUpPr fitToPage="1"/>
  </sheetPr>
  <dimension ref="A1:AX36"/>
  <sheetViews>
    <sheetView topLeftCell="A7" zoomScale="40" zoomScaleNormal="40" workbookViewId="0">
      <selection activeCell="BA25" sqref="BA25"/>
    </sheetView>
  </sheetViews>
  <sheetFormatPr defaultRowHeight="13.5"/>
  <cols>
    <col min="1" max="1" width="3.5" style="33" customWidth="1"/>
    <col min="2" max="2" width="6.25" style="33" customWidth="1"/>
    <col min="3" max="3" width="8" style="33" customWidth="1"/>
    <col min="4" max="4" width="7.375" style="33" customWidth="1"/>
    <col min="5" max="5" width="7" style="33" customWidth="1"/>
    <col min="6" max="6" width="17.75" style="33" customWidth="1"/>
    <col min="7" max="7" width="3.5" style="33" customWidth="1"/>
    <col min="8" max="9" width="10.625" style="33" customWidth="1"/>
    <col min="10" max="12" width="2.75" style="33" customWidth="1"/>
    <col min="13" max="13" width="3.625" style="33" customWidth="1"/>
    <col min="14" max="14" width="11.125" style="33" customWidth="1"/>
    <col min="15" max="16" width="1.875" style="33" customWidth="1"/>
    <col min="17" max="18" width="2.875" style="33" customWidth="1"/>
    <col min="19" max="20" width="5.625" style="33" customWidth="1"/>
    <col min="21" max="21" width="10.5" style="33" customWidth="1"/>
    <col min="22" max="24" width="7.5" style="33" customWidth="1"/>
    <col min="25" max="26" width="5" style="33" customWidth="1"/>
    <col min="27" max="34" width="4.375" style="33" customWidth="1"/>
    <col min="35" max="35" width="5.375" style="33" customWidth="1"/>
    <col min="36" max="37" width="4.375" style="33" customWidth="1"/>
    <col min="38" max="38" width="4" style="33" customWidth="1"/>
    <col min="39" max="40" width="6.75" style="33" customWidth="1"/>
    <col min="41" max="41" width="4.625" style="33" customWidth="1"/>
    <col min="42" max="44" width="8.125" style="33" customWidth="1"/>
    <col min="45" max="45" width="8.75" style="33" customWidth="1"/>
    <col min="46" max="46" width="6.625" style="33" customWidth="1"/>
    <col min="47" max="47" width="3.125" style="33" customWidth="1"/>
    <col min="48" max="51" width="3.75" style="33" customWidth="1"/>
    <col min="52" max="256" width="9" style="33"/>
    <col min="257" max="257" width="3.5" style="33" customWidth="1"/>
    <col min="258" max="258" width="6.25" style="33" customWidth="1"/>
    <col min="259" max="259" width="8" style="33" customWidth="1"/>
    <col min="260" max="260" width="7.375" style="33" customWidth="1"/>
    <col min="261" max="261" width="7" style="33" customWidth="1"/>
    <col min="262" max="262" width="17.75" style="33" customWidth="1"/>
    <col min="263" max="263" width="3.5" style="33" customWidth="1"/>
    <col min="264" max="265" width="10.625" style="33" customWidth="1"/>
    <col min="266" max="268" width="2.75" style="33" customWidth="1"/>
    <col min="269" max="269" width="3.625" style="33" customWidth="1"/>
    <col min="270" max="270" width="11.125" style="33" customWidth="1"/>
    <col min="271" max="272" width="1.875" style="33" customWidth="1"/>
    <col min="273" max="274" width="2.875" style="33" customWidth="1"/>
    <col min="275" max="276" width="5.625" style="33" customWidth="1"/>
    <col min="277" max="277" width="10.5" style="33" customWidth="1"/>
    <col min="278" max="280" width="7.5" style="33" customWidth="1"/>
    <col min="281" max="282" width="5" style="33" customWidth="1"/>
    <col min="283" max="290" width="4.375" style="33" customWidth="1"/>
    <col min="291" max="291" width="5.375" style="33" customWidth="1"/>
    <col min="292" max="293" width="4.375" style="33" customWidth="1"/>
    <col min="294" max="294" width="4" style="33" customWidth="1"/>
    <col min="295" max="296" width="6.75" style="33" customWidth="1"/>
    <col min="297" max="297" width="4.625" style="33" customWidth="1"/>
    <col min="298" max="300" width="8.125" style="33" customWidth="1"/>
    <col min="301" max="301" width="8.75" style="33" customWidth="1"/>
    <col min="302" max="302" width="6.625" style="33" customWidth="1"/>
    <col min="303" max="303" width="3.125" style="33" customWidth="1"/>
    <col min="304" max="307" width="3.75" style="33" customWidth="1"/>
    <col min="308" max="512" width="9" style="33"/>
    <col min="513" max="513" width="3.5" style="33" customWidth="1"/>
    <col min="514" max="514" width="6.25" style="33" customWidth="1"/>
    <col min="515" max="515" width="8" style="33" customWidth="1"/>
    <col min="516" max="516" width="7.375" style="33" customWidth="1"/>
    <col min="517" max="517" width="7" style="33" customWidth="1"/>
    <col min="518" max="518" width="17.75" style="33" customWidth="1"/>
    <col min="519" max="519" width="3.5" style="33" customWidth="1"/>
    <col min="520" max="521" width="10.625" style="33" customWidth="1"/>
    <col min="522" max="524" width="2.75" style="33" customWidth="1"/>
    <col min="525" max="525" width="3.625" style="33" customWidth="1"/>
    <col min="526" max="526" width="11.125" style="33" customWidth="1"/>
    <col min="527" max="528" width="1.875" style="33" customWidth="1"/>
    <col min="529" max="530" width="2.875" style="33" customWidth="1"/>
    <col min="531" max="532" width="5.625" style="33" customWidth="1"/>
    <col min="533" max="533" width="10.5" style="33" customWidth="1"/>
    <col min="534" max="536" width="7.5" style="33" customWidth="1"/>
    <col min="537" max="538" width="5" style="33" customWidth="1"/>
    <col min="539" max="546" width="4.375" style="33" customWidth="1"/>
    <col min="547" max="547" width="5.375" style="33" customWidth="1"/>
    <col min="548" max="549" width="4.375" style="33" customWidth="1"/>
    <col min="550" max="550" width="4" style="33" customWidth="1"/>
    <col min="551" max="552" width="6.75" style="33" customWidth="1"/>
    <col min="553" max="553" width="4.625" style="33" customWidth="1"/>
    <col min="554" max="556" width="8.125" style="33" customWidth="1"/>
    <col min="557" max="557" width="8.75" style="33" customWidth="1"/>
    <col min="558" max="558" width="6.625" style="33" customWidth="1"/>
    <col min="559" max="559" width="3.125" style="33" customWidth="1"/>
    <col min="560" max="563" width="3.75" style="33" customWidth="1"/>
    <col min="564" max="768" width="9" style="33"/>
    <col min="769" max="769" width="3.5" style="33" customWidth="1"/>
    <col min="770" max="770" width="6.25" style="33" customWidth="1"/>
    <col min="771" max="771" width="8" style="33" customWidth="1"/>
    <col min="772" max="772" width="7.375" style="33" customWidth="1"/>
    <col min="773" max="773" width="7" style="33" customWidth="1"/>
    <col min="774" max="774" width="17.75" style="33" customWidth="1"/>
    <col min="775" max="775" width="3.5" style="33" customWidth="1"/>
    <col min="776" max="777" width="10.625" style="33" customWidth="1"/>
    <col min="778" max="780" width="2.75" style="33" customWidth="1"/>
    <col min="781" max="781" width="3.625" style="33" customWidth="1"/>
    <col min="782" max="782" width="11.125" style="33" customWidth="1"/>
    <col min="783" max="784" width="1.875" style="33" customWidth="1"/>
    <col min="785" max="786" width="2.875" style="33" customWidth="1"/>
    <col min="787" max="788" width="5.625" style="33" customWidth="1"/>
    <col min="789" max="789" width="10.5" style="33" customWidth="1"/>
    <col min="790" max="792" width="7.5" style="33" customWidth="1"/>
    <col min="793" max="794" width="5" style="33" customWidth="1"/>
    <col min="795" max="802" width="4.375" style="33" customWidth="1"/>
    <col min="803" max="803" width="5.375" style="33" customWidth="1"/>
    <col min="804" max="805" width="4.375" style="33" customWidth="1"/>
    <col min="806" max="806" width="4" style="33" customWidth="1"/>
    <col min="807" max="808" width="6.75" style="33" customWidth="1"/>
    <col min="809" max="809" width="4.625" style="33" customWidth="1"/>
    <col min="810" max="812" width="8.125" style="33" customWidth="1"/>
    <col min="813" max="813" width="8.75" style="33" customWidth="1"/>
    <col min="814" max="814" width="6.625" style="33" customWidth="1"/>
    <col min="815" max="815" width="3.125" style="33" customWidth="1"/>
    <col min="816" max="819" width="3.75" style="33" customWidth="1"/>
    <col min="820" max="1024" width="9" style="33"/>
    <col min="1025" max="1025" width="3.5" style="33" customWidth="1"/>
    <col min="1026" max="1026" width="6.25" style="33" customWidth="1"/>
    <col min="1027" max="1027" width="8" style="33" customWidth="1"/>
    <col min="1028" max="1028" width="7.375" style="33" customWidth="1"/>
    <col min="1029" max="1029" width="7" style="33" customWidth="1"/>
    <col min="1030" max="1030" width="17.75" style="33" customWidth="1"/>
    <col min="1031" max="1031" width="3.5" style="33" customWidth="1"/>
    <col min="1032" max="1033" width="10.625" style="33" customWidth="1"/>
    <col min="1034" max="1036" width="2.75" style="33" customWidth="1"/>
    <col min="1037" max="1037" width="3.625" style="33" customWidth="1"/>
    <col min="1038" max="1038" width="11.125" style="33" customWidth="1"/>
    <col min="1039" max="1040" width="1.875" style="33" customWidth="1"/>
    <col min="1041" max="1042" width="2.875" style="33" customWidth="1"/>
    <col min="1043" max="1044" width="5.625" style="33" customWidth="1"/>
    <col min="1045" max="1045" width="10.5" style="33" customWidth="1"/>
    <col min="1046" max="1048" width="7.5" style="33" customWidth="1"/>
    <col min="1049" max="1050" width="5" style="33" customWidth="1"/>
    <col min="1051" max="1058" width="4.375" style="33" customWidth="1"/>
    <col min="1059" max="1059" width="5.375" style="33" customWidth="1"/>
    <col min="1060" max="1061" width="4.375" style="33" customWidth="1"/>
    <col min="1062" max="1062" width="4" style="33" customWidth="1"/>
    <col min="1063" max="1064" width="6.75" style="33" customWidth="1"/>
    <col min="1065" max="1065" width="4.625" style="33" customWidth="1"/>
    <col min="1066" max="1068" width="8.125" style="33" customWidth="1"/>
    <col min="1069" max="1069" width="8.75" style="33" customWidth="1"/>
    <col min="1070" max="1070" width="6.625" style="33" customWidth="1"/>
    <col min="1071" max="1071" width="3.125" style="33" customWidth="1"/>
    <col min="1072" max="1075" width="3.75" style="33" customWidth="1"/>
    <col min="1076" max="1280" width="9" style="33"/>
    <col min="1281" max="1281" width="3.5" style="33" customWidth="1"/>
    <col min="1282" max="1282" width="6.25" style="33" customWidth="1"/>
    <col min="1283" max="1283" width="8" style="33" customWidth="1"/>
    <col min="1284" max="1284" width="7.375" style="33" customWidth="1"/>
    <col min="1285" max="1285" width="7" style="33" customWidth="1"/>
    <col min="1286" max="1286" width="17.75" style="33" customWidth="1"/>
    <col min="1287" max="1287" width="3.5" style="33" customWidth="1"/>
    <col min="1288" max="1289" width="10.625" style="33" customWidth="1"/>
    <col min="1290" max="1292" width="2.75" style="33" customWidth="1"/>
    <col min="1293" max="1293" width="3.625" style="33" customWidth="1"/>
    <col min="1294" max="1294" width="11.125" style="33" customWidth="1"/>
    <col min="1295" max="1296" width="1.875" style="33" customWidth="1"/>
    <col min="1297" max="1298" width="2.875" style="33" customWidth="1"/>
    <col min="1299" max="1300" width="5.625" style="33" customWidth="1"/>
    <col min="1301" max="1301" width="10.5" style="33" customWidth="1"/>
    <col min="1302" max="1304" width="7.5" style="33" customWidth="1"/>
    <col min="1305" max="1306" width="5" style="33" customWidth="1"/>
    <col min="1307" max="1314" width="4.375" style="33" customWidth="1"/>
    <col min="1315" max="1315" width="5.375" style="33" customWidth="1"/>
    <col min="1316" max="1317" width="4.375" style="33" customWidth="1"/>
    <col min="1318" max="1318" width="4" style="33" customWidth="1"/>
    <col min="1319" max="1320" width="6.75" style="33" customWidth="1"/>
    <col min="1321" max="1321" width="4.625" style="33" customWidth="1"/>
    <col min="1322" max="1324" width="8.125" style="33" customWidth="1"/>
    <col min="1325" max="1325" width="8.75" style="33" customWidth="1"/>
    <col min="1326" max="1326" width="6.625" style="33" customWidth="1"/>
    <col min="1327" max="1327" width="3.125" style="33" customWidth="1"/>
    <col min="1328" max="1331" width="3.75" style="33" customWidth="1"/>
    <col min="1332" max="1536" width="9" style="33"/>
    <col min="1537" max="1537" width="3.5" style="33" customWidth="1"/>
    <col min="1538" max="1538" width="6.25" style="33" customWidth="1"/>
    <col min="1539" max="1539" width="8" style="33" customWidth="1"/>
    <col min="1540" max="1540" width="7.375" style="33" customWidth="1"/>
    <col min="1541" max="1541" width="7" style="33" customWidth="1"/>
    <col min="1542" max="1542" width="17.75" style="33" customWidth="1"/>
    <col min="1543" max="1543" width="3.5" style="33" customWidth="1"/>
    <col min="1544" max="1545" width="10.625" style="33" customWidth="1"/>
    <col min="1546" max="1548" width="2.75" style="33" customWidth="1"/>
    <col min="1549" max="1549" width="3.625" style="33" customWidth="1"/>
    <col min="1550" max="1550" width="11.125" style="33" customWidth="1"/>
    <col min="1551" max="1552" width="1.875" style="33" customWidth="1"/>
    <col min="1553" max="1554" width="2.875" style="33" customWidth="1"/>
    <col min="1555" max="1556" width="5.625" style="33" customWidth="1"/>
    <col min="1557" max="1557" width="10.5" style="33" customWidth="1"/>
    <col min="1558" max="1560" width="7.5" style="33" customWidth="1"/>
    <col min="1561" max="1562" width="5" style="33" customWidth="1"/>
    <col min="1563" max="1570" width="4.375" style="33" customWidth="1"/>
    <col min="1571" max="1571" width="5.375" style="33" customWidth="1"/>
    <col min="1572" max="1573" width="4.375" style="33" customWidth="1"/>
    <col min="1574" max="1574" width="4" style="33" customWidth="1"/>
    <col min="1575" max="1576" width="6.75" style="33" customWidth="1"/>
    <col min="1577" max="1577" width="4.625" style="33" customWidth="1"/>
    <col min="1578" max="1580" width="8.125" style="33" customWidth="1"/>
    <col min="1581" max="1581" width="8.75" style="33" customWidth="1"/>
    <col min="1582" max="1582" width="6.625" style="33" customWidth="1"/>
    <col min="1583" max="1583" width="3.125" style="33" customWidth="1"/>
    <col min="1584" max="1587" width="3.75" style="33" customWidth="1"/>
    <col min="1588" max="1792" width="9" style="33"/>
    <col min="1793" max="1793" width="3.5" style="33" customWidth="1"/>
    <col min="1794" max="1794" width="6.25" style="33" customWidth="1"/>
    <col min="1795" max="1795" width="8" style="33" customWidth="1"/>
    <col min="1796" max="1796" width="7.375" style="33" customWidth="1"/>
    <col min="1797" max="1797" width="7" style="33" customWidth="1"/>
    <col min="1798" max="1798" width="17.75" style="33" customWidth="1"/>
    <col min="1799" max="1799" width="3.5" style="33" customWidth="1"/>
    <col min="1800" max="1801" width="10.625" style="33" customWidth="1"/>
    <col min="1802" max="1804" width="2.75" style="33" customWidth="1"/>
    <col min="1805" max="1805" width="3.625" style="33" customWidth="1"/>
    <col min="1806" max="1806" width="11.125" style="33" customWidth="1"/>
    <col min="1807" max="1808" width="1.875" style="33" customWidth="1"/>
    <col min="1809" max="1810" width="2.875" style="33" customWidth="1"/>
    <col min="1811" max="1812" width="5.625" style="33" customWidth="1"/>
    <col min="1813" max="1813" width="10.5" style="33" customWidth="1"/>
    <col min="1814" max="1816" width="7.5" style="33" customWidth="1"/>
    <col min="1817" max="1818" width="5" style="33" customWidth="1"/>
    <col min="1819" max="1826" width="4.375" style="33" customWidth="1"/>
    <col min="1827" max="1827" width="5.375" style="33" customWidth="1"/>
    <col min="1828" max="1829" width="4.375" style="33" customWidth="1"/>
    <col min="1830" max="1830" width="4" style="33" customWidth="1"/>
    <col min="1831" max="1832" width="6.75" style="33" customWidth="1"/>
    <col min="1833" max="1833" width="4.625" style="33" customWidth="1"/>
    <col min="1834" max="1836" width="8.125" style="33" customWidth="1"/>
    <col min="1837" max="1837" width="8.75" style="33" customWidth="1"/>
    <col min="1838" max="1838" width="6.625" style="33" customWidth="1"/>
    <col min="1839" max="1839" width="3.125" style="33" customWidth="1"/>
    <col min="1840" max="1843" width="3.75" style="33" customWidth="1"/>
    <col min="1844" max="2048" width="9" style="33"/>
    <col min="2049" max="2049" width="3.5" style="33" customWidth="1"/>
    <col min="2050" max="2050" width="6.25" style="33" customWidth="1"/>
    <col min="2051" max="2051" width="8" style="33" customWidth="1"/>
    <col min="2052" max="2052" width="7.375" style="33" customWidth="1"/>
    <col min="2053" max="2053" width="7" style="33" customWidth="1"/>
    <col min="2054" max="2054" width="17.75" style="33" customWidth="1"/>
    <col min="2055" max="2055" width="3.5" style="33" customWidth="1"/>
    <col min="2056" max="2057" width="10.625" style="33" customWidth="1"/>
    <col min="2058" max="2060" width="2.75" style="33" customWidth="1"/>
    <col min="2061" max="2061" width="3.625" style="33" customWidth="1"/>
    <col min="2062" max="2062" width="11.125" style="33" customWidth="1"/>
    <col min="2063" max="2064" width="1.875" style="33" customWidth="1"/>
    <col min="2065" max="2066" width="2.875" style="33" customWidth="1"/>
    <col min="2067" max="2068" width="5.625" style="33" customWidth="1"/>
    <col min="2069" max="2069" width="10.5" style="33" customWidth="1"/>
    <col min="2070" max="2072" width="7.5" style="33" customWidth="1"/>
    <col min="2073" max="2074" width="5" style="33" customWidth="1"/>
    <col min="2075" max="2082" width="4.375" style="33" customWidth="1"/>
    <col min="2083" max="2083" width="5.375" style="33" customWidth="1"/>
    <col min="2084" max="2085" width="4.375" style="33" customWidth="1"/>
    <col min="2086" max="2086" width="4" style="33" customWidth="1"/>
    <col min="2087" max="2088" width="6.75" style="33" customWidth="1"/>
    <col min="2089" max="2089" width="4.625" style="33" customWidth="1"/>
    <col min="2090" max="2092" width="8.125" style="33" customWidth="1"/>
    <col min="2093" max="2093" width="8.75" style="33" customWidth="1"/>
    <col min="2094" max="2094" width="6.625" style="33" customWidth="1"/>
    <col min="2095" max="2095" width="3.125" style="33" customWidth="1"/>
    <col min="2096" max="2099" width="3.75" style="33" customWidth="1"/>
    <col min="2100" max="2304" width="9" style="33"/>
    <col min="2305" max="2305" width="3.5" style="33" customWidth="1"/>
    <col min="2306" max="2306" width="6.25" style="33" customWidth="1"/>
    <col min="2307" max="2307" width="8" style="33" customWidth="1"/>
    <col min="2308" max="2308" width="7.375" style="33" customWidth="1"/>
    <col min="2309" max="2309" width="7" style="33" customWidth="1"/>
    <col min="2310" max="2310" width="17.75" style="33" customWidth="1"/>
    <col min="2311" max="2311" width="3.5" style="33" customWidth="1"/>
    <col min="2312" max="2313" width="10.625" style="33" customWidth="1"/>
    <col min="2314" max="2316" width="2.75" style="33" customWidth="1"/>
    <col min="2317" max="2317" width="3.625" style="33" customWidth="1"/>
    <col min="2318" max="2318" width="11.125" style="33" customWidth="1"/>
    <col min="2319" max="2320" width="1.875" style="33" customWidth="1"/>
    <col min="2321" max="2322" width="2.875" style="33" customWidth="1"/>
    <col min="2323" max="2324" width="5.625" style="33" customWidth="1"/>
    <col min="2325" max="2325" width="10.5" style="33" customWidth="1"/>
    <col min="2326" max="2328" width="7.5" style="33" customWidth="1"/>
    <col min="2329" max="2330" width="5" style="33" customWidth="1"/>
    <col min="2331" max="2338" width="4.375" style="33" customWidth="1"/>
    <col min="2339" max="2339" width="5.375" style="33" customWidth="1"/>
    <col min="2340" max="2341" width="4.375" style="33" customWidth="1"/>
    <col min="2342" max="2342" width="4" style="33" customWidth="1"/>
    <col min="2343" max="2344" width="6.75" style="33" customWidth="1"/>
    <col min="2345" max="2345" width="4.625" style="33" customWidth="1"/>
    <col min="2346" max="2348" width="8.125" style="33" customWidth="1"/>
    <col min="2349" max="2349" width="8.75" style="33" customWidth="1"/>
    <col min="2350" max="2350" width="6.625" style="33" customWidth="1"/>
    <col min="2351" max="2351" width="3.125" style="33" customWidth="1"/>
    <col min="2352" max="2355" width="3.75" style="33" customWidth="1"/>
    <col min="2356" max="2560" width="9" style="33"/>
    <col min="2561" max="2561" width="3.5" style="33" customWidth="1"/>
    <col min="2562" max="2562" width="6.25" style="33" customWidth="1"/>
    <col min="2563" max="2563" width="8" style="33" customWidth="1"/>
    <col min="2564" max="2564" width="7.375" style="33" customWidth="1"/>
    <col min="2565" max="2565" width="7" style="33" customWidth="1"/>
    <col min="2566" max="2566" width="17.75" style="33" customWidth="1"/>
    <col min="2567" max="2567" width="3.5" style="33" customWidth="1"/>
    <col min="2568" max="2569" width="10.625" style="33" customWidth="1"/>
    <col min="2570" max="2572" width="2.75" style="33" customWidth="1"/>
    <col min="2573" max="2573" width="3.625" style="33" customWidth="1"/>
    <col min="2574" max="2574" width="11.125" style="33" customWidth="1"/>
    <col min="2575" max="2576" width="1.875" style="33" customWidth="1"/>
    <col min="2577" max="2578" width="2.875" style="33" customWidth="1"/>
    <col min="2579" max="2580" width="5.625" style="33" customWidth="1"/>
    <col min="2581" max="2581" width="10.5" style="33" customWidth="1"/>
    <col min="2582" max="2584" width="7.5" style="33" customWidth="1"/>
    <col min="2585" max="2586" width="5" style="33" customWidth="1"/>
    <col min="2587" max="2594" width="4.375" style="33" customWidth="1"/>
    <col min="2595" max="2595" width="5.375" style="33" customWidth="1"/>
    <col min="2596" max="2597" width="4.375" style="33" customWidth="1"/>
    <col min="2598" max="2598" width="4" style="33" customWidth="1"/>
    <col min="2599" max="2600" width="6.75" style="33" customWidth="1"/>
    <col min="2601" max="2601" width="4.625" style="33" customWidth="1"/>
    <col min="2602" max="2604" width="8.125" style="33" customWidth="1"/>
    <col min="2605" max="2605" width="8.75" style="33" customWidth="1"/>
    <col min="2606" max="2606" width="6.625" style="33" customWidth="1"/>
    <col min="2607" max="2607" width="3.125" style="33" customWidth="1"/>
    <col min="2608" max="2611" width="3.75" style="33" customWidth="1"/>
    <col min="2612" max="2816" width="9" style="33"/>
    <col min="2817" max="2817" width="3.5" style="33" customWidth="1"/>
    <col min="2818" max="2818" width="6.25" style="33" customWidth="1"/>
    <col min="2819" max="2819" width="8" style="33" customWidth="1"/>
    <col min="2820" max="2820" width="7.375" style="33" customWidth="1"/>
    <col min="2821" max="2821" width="7" style="33" customWidth="1"/>
    <col min="2822" max="2822" width="17.75" style="33" customWidth="1"/>
    <col min="2823" max="2823" width="3.5" style="33" customWidth="1"/>
    <col min="2824" max="2825" width="10.625" style="33" customWidth="1"/>
    <col min="2826" max="2828" width="2.75" style="33" customWidth="1"/>
    <col min="2829" max="2829" width="3.625" style="33" customWidth="1"/>
    <col min="2830" max="2830" width="11.125" style="33" customWidth="1"/>
    <col min="2831" max="2832" width="1.875" style="33" customWidth="1"/>
    <col min="2833" max="2834" width="2.875" style="33" customWidth="1"/>
    <col min="2835" max="2836" width="5.625" style="33" customWidth="1"/>
    <col min="2837" max="2837" width="10.5" style="33" customWidth="1"/>
    <col min="2838" max="2840" width="7.5" style="33" customWidth="1"/>
    <col min="2841" max="2842" width="5" style="33" customWidth="1"/>
    <col min="2843" max="2850" width="4.375" style="33" customWidth="1"/>
    <col min="2851" max="2851" width="5.375" style="33" customWidth="1"/>
    <col min="2852" max="2853" width="4.375" style="33" customWidth="1"/>
    <col min="2854" max="2854" width="4" style="33" customWidth="1"/>
    <col min="2855" max="2856" width="6.75" style="33" customWidth="1"/>
    <col min="2857" max="2857" width="4.625" style="33" customWidth="1"/>
    <col min="2858" max="2860" width="8.125" style="33" customWidth="1"/>
    <col min="2861" max="2861" width="8.75" style="33" customWidth="1"/>
    <col min="2862" max="2862" width="6.625" style="33" customWidth="1"/>
    <col min="2863" max="2863" width="3.125" style="33" customWidth="1"/>
    <col min="2864" max="2867" width="3.75" style="33" customWidth="1"/>
    <col min="2868" max="3072" width="9" style="33"/>
    <col min="3073" max="3073" width="3.5" style="33" customWidth="1"/>
    <col min="3074" max="3074" width="6.25" style="33" customWidth="1"/>
    <col min="3075" max="3075" width="8" style="33" customWidth="1"/>
    <col min="3076" max="3076" width="7.375" style="33" customWidth="1"/>
    <col min="3077" max="3077" width="7" style="33" customWidth="1"/>
    <col min="3078" max="3078" width="17.75" style="33" customWidth="1"/>
    <col min="3079" max="3079" width="3.5" style="33" customWidth="1"/>
    <col min="3080" max="3081" width="10.625" style="33" customWidth="1"/>
    <col min="3082" max="3084" width="2.75" style="33" customWidth="1"/>
    <col min="3085" max="3085" width="3.625" style="33" customWidth="1"/>
    <col min="3086" max="3086" width="11.125" style="33" customWidth="1"/>
    <col min="3087" max="3088" width="1.875" style="33" customWidth="1"/>
    <col min="3089" max="3090" width="2.875" style="33" customWidth="1"/>
    <col min="3091" max="3092" width="5.625" style="33" customWidth="1"/>
    <col min="3093" max="3093" width="10.5" style="33" customWidth="1"/>
    <col min="3094" max="3096" width="7.5" style="33" customWidth="1"/>
    <col min="3097" max="3098" width="5" style="33" customWidth="1"/>
    <col min="3099" max="3106" width="4.375" style="33" customWidth="1"/>
    <col min="3107" max="3107" width="5.375" style="33" customWidth="1"/>
    <col min="3108" max="3109" width="4.375" style="33" customWidth="1"/>
    <col min="3110" max="3110" width="4" style="33" customWidth="1"/>
    <col min="3111" max="3112" width="6.75" style="33" customWidth="1"/>
    <col min="3113" max="3113" width="4.625" style="33" customWidth="1"/>
    <col min="3114" max="3116" width="8.125" style="33" customWidth="1"/>
    <col min="3117" max="3117" width="8.75" style="33" customWidth="1"/>
    <col min="3118" max="3118" width="6.625" style="33" customWidth="1"/>
    <col min="3119" max="3119" width="3.125" style="33" customWidth="1"/>
    <col min="3120" max="3123" width="3.75" style="33" customWidth="1"/>
    <col min="3124" max="3328" width="9" style="33"/>
    <col min="3329" max="3329" width="3.5" style="33" customWidth="1"/>
    <col min="3330" max="3330" width="6.25" style="33" customWidth="1"/>
    <col min="3331" max="3331" width="8" style="33" customWidth="1"/>
    <col min="3332" max="3332" width="7.375" style="33" customWidth="1"/>
    <col min="3333" max="3333" width="7" style="33" customWidth="1"/>
    <col min="3334" max="3334" width="17.75" style="33" customWidth="1"/>
    <col min="3335" max="3335" width="3.5" style="33" customWidth="1"/>
    <col min="3336" max="3337" width="10.625" style="33" customWidth="1"/>
    <col min="3338" max="3340" width="2.75" style="33" customWidth="1"/>
    <col min="3341" max="3341" width="3.625" style="33" customWidth="1"/>
    <col min="3342" max="3342" width="11.125" style="33" customWidth="1"/>
    <col min="3343" max="3344" width="1.875" style="33" customWidth="1"/>
    <col min="3345" max="3346" width="2.875" style="33" customWidth="1"/>
    <col min="3347" max="3348" width="5.625" style="33" customWidth="1"/>
    <col min="3349" max="3349" width="10.5" style="33" customWidth="1"/>
    <col min="3350" max="3352" width="7.5" style="33" customWidth="1"/>
    <col min="3353" max="3354" width="5" style="33" customWidth="1"/>
    <col min="3355" max="3362" width="4.375" style="33" customWidth="1"/>
    <col min="3363" max="3363" width="5.375" style="33" customWidth="1"/>
    <col min="3364" max="3365" width="4.375" style="33" customWidth="1"/>
    <col min="3366" max="3366" width="4" style="33" customWidth="1"/>
    <col min="3367" max="3368" width="6.75" style="33" customWidth="1"/>
    <col min="3369" max="3369" width="4.625" style="33" customWidth="1"/>
    <col min="3370" max="3372" width="8.125" style="33" customWidth="1"/>
    <col min="3373" max="3373" width="8.75" style="33" customWidth="1"/>
    <col min="3374" max="3374" width="6.625" style="33" customWidth="1"/>
    <col min="3375" max="3375" width="3.125" style="33" customWidth="1"/>
    <col min="3376" max="3379" width="3.75" style="33" customWidth="1"/>
    <col min="3380" max="3584" width="9" style="33"/>
    <col min="3585" max="3585" width="3.5" style="33" customWidth="1"/>
    <col min="3586" max="3586" width="6.25" style="33" customWidth="1"/>
    <col min="3587" max="3587" width="8" style="33" customWidth="1"/>
    <col min="3588" max="3588" width="7.375" style="33" customWidth="1"/>
    <col min="3589" max="3589" width="7" style="33" customWidth="1"/>
    <col min="3590" max="3590" width="17.75" style="33" customWidth="1"/>
    <col min="3591" max="3591" width="3.5" style="33" customWidth="1"/>
    <col min="3592" max="3593" width="10.625" style="33" customWidth="1"/>
    <col min="3594" max="3596" width="2.75" style="33" customWidth="1"/>
    <col min="3597" max="3597" width="3.625" style="33" customWidth="1"/>
    <col min="3598" max="3598" width="11.125" style="33" customWidth="1"/>
    <col min="3599" max="3600" width="1.875" style="33" customWidth="1"/>
    <col min="3601" max="3602" width="2.875" style="33" customWidth="1"/>
    <col min="3603" max="3604" width="5.625" style="33" customWidth="1"/>
    <col min="3605" max="3605" width="10.5" style="33" customWidth="1"/>
    <col min="3606" max="3608" width="7.5" style="33" customWidth="1"/>
    <col min="3609" max="3610" width="5" style="33" customWidth="1"/>
    <col min="3611" max="3618" width="4.375" style="33" customWidth="1"/>
    <col min="3619" max="3619" width="5.375" style="33" customWidth="1"/>
    <col min="3620" max="3621" width="4.375" style="33" customWidth="1"/>
    <col min="3622" max="3622" width="4" style="33" customWidth="1"/>
    <col min="3623" max="3624" width="6.75" style="33" customWidth="1"/>
    <col min="3625" max="3625" width="4.625" style="33" customWidth="1"/>
    <col min="3626" max="3628" width="8.125" style="33" customWidth="1"/>
    <col min="3629" max="3629" width="8.75" style="33" customWidth="1"/>
    <col min="3630" max="3630" width="6.625" style="33" customWidth="1"/>
    <col min="3631" max="3631" width="3.125" style="33" customWidth="1"/>
    <col min="3632" max="3635" width="3.75" style="33" customWidth="1"/>
    <col min="3636" max="3840" width="9" style="33"/>
    <col min="3841" max="3841" width="3.5" style="33" customWidth="1"/>
    <col min="3842" max="3842" width="6.25" style="33" customWidth="1"/>
    <col min="3843" max="3843" width="8" style="33" customWidth="1"/>
    <col min="3844" max="3844" width="7.375" style="33" customWidth="1"/>
    <col min="3845" max="3845" width="7" style="33" customWidth="1"/>
    <col min="3846" max="3846" width="17.75" style="33" customWidth="1"/>
    <col min="3847" max="3847" width="3.5" style="33" customWidth="1"/>
    <col min="3848" max="3849" width="10.625" style="33" customWidth="1"/>
    <col min="3850" max="3852" width="2.75" style="33" customWidth="1"/>
    <col min="3853" max="3853" width="3.625" style="33" customWidth="1"/>
    <col min="3854" max="3854" width="11.125" style="33" customWidth="1"/>
    <col min="3855" max="3856" width="1.875" style="33" customWidth="1"/>
    <col min="3857" max="3858" width="2.875" style="33" customWidth="1"/>
    <col min="3859" max="3860" width="5.625" style="33" customWidth="1"/>
    <col min="3861" max="3861" width="10.5" style="33" customWidth="1"/>
    <col min="3862" max="3864" width="7.5" style="33" customWidth="1"/>
    <col min="3865" max="3866" width="5" style="33" customWidth="1"/>
    <col min="3867" max="3874" width="4.375" style="33" customWidth="1"/>
    <col min="3875" max="3875" width="5.375" style="33" customWidth="1"/>
    <col min="3876" max="3877" width="4.375" style="33" customWidth="1"/>
    <col min="3878" max="3878" width="4" style="33" customWidth="1"/>
    <col min="3879" max="3880" width="6.75" style="33" customWidth="1"/>
    <col min="3881" max="3881" width="4.625" style="33" customWidth="1"/>
    <col min="3882" max="3884" width="8.125" style="33" customWidth="1"/>
    <col min="3885" max="3885" width="8.75" style="33" customWidth="1"/>
    <col min="3886" max="3886" width="6.625" style="33" customWidth="1"/>
    <col min="3887" max="3887" width="3.125" style="33" customWidth="1"/>
    <col min="3888" max="3891" width="3.75" style="33" customWidth="1"/>
    <col min="3892" max="4096" width="9" style="33"/>
    <col min="4097" max="4097" width="3.5" style="33" customWidth="1"/>
    <col min="4098" max="4098" width="6.25" style="33" customWidth="1"/>
    <col min="4099" max="4099" width="8" style="33" customWidth="1"/>
    <col min="4100" max="4100" width="7.375" style="33" customWidth="1"/>
    <col min="4101" max="4101" width="7" style="33" customWidth="1"/>
    <col min="4102" max="4102" width="17.75" style="33" customWidth="1"/>
    <col min="4103" max="4103" width="3.5" style="33" customWidth="1"/>
    <col min="4104" max="4105" width="10.625" style="33" customWidth="1"/>
    <col min="4106" max="4108" width="2.75" style="33" customWidth="1"/>
    <col min="4109" max="4109" width="3.625" style="33" customWidth="1"/>
    <col min="4110" max="4110" width="11.125" style="33" customWidth="1"/>
    <col min="4111" max="4112" width="1.875" style="33" customWidth="1"/>
    <col min="4113" max="4114" width="2.875" style="33" customWidth="1"/>
    <col min="4115" max="4116" width="5.625" style="33" customWidth="1"/>
    <col min="4117" max="4117" width="10.5" style="33" customWidth="1"/>
    <col min="4118" max="4120" width="7.5" style="33" customWidth="1"/>
    <col min="4121" max="4122" width="5" style="33" customWidth="1"/>
    <col min="4123" max="4130" width="4.375" style="33" customWidth="1"/>
    <col min="4131" max="4131" width="5.375" style="33" customWidth="1"/>
    <col min="4132" max="4133" width="4.375" style="33" customWidth="1"/>
    <col min="4134" max="4134" width="4" style="33" customWidth="1"/>
    <col min="4135" max="4136" width="6.75" style="33" customWidth="1"/>
    <col min="4137" max="4137" width="4.625" style="33" customWidth="1"/>
    <col min="4138" max="4140" width="8.125" style="33" customWidth="1"/>
    <col min="4141" max="4141" width="8.75" style="33" customWidth="1"/>
    <col min="4142" max="4142" width="6.625" style="33" customWidth="1"/>
    <col min="4143" max="4143" width="3.125" style="33" customWidth="1"/>
    <col min="4144" max="4147" width="3.75" style="33" customWidth="1"/>
    <col min="4148" max="4352" width="9" style="33"/>
    <col min="4353" max="4353" width="3.5" style="33" customWidth="1"/>
    <col min="4354" max="4354" width="6.25" style="33" customWidth="1"/>
    <col min="4355" max="4355" width="8" style="33" customWidth="1"/>
    <col min="4356" max="4356" width="7.375" style="33" customWidth="1"/>
    <col min="4357" max="4357" width="7" style="33" customWidth="1"/>
    <col min="4358" max="4358" width="17.75" style="33" customWidth="1"/>
    <col min="4359" max="4359" width="3.5" style="33" customWidth="1"/>
    <col min="4360" max="4361" width="10.625" style="33" customWidth="1"/>
    <col min="4362" max="4364" width="2.75" style="33" customWidth="1"/>
    <col min="4365" max="4365" width="3.625" style="33" customWidth="1"/>
    <col min="4366" max="4366" width="11.125" style="33" customWidth="1"/>
    <col min="4367" max="4368" width="1.875" style="33" customWidth="1"/>
    <col min="4369" max="4370" width="2.875" style="33" customWidth="1"/>
    <col min="4371" max="4372" width="5.625" style="33" customWidth="1"/>
    <col min="4373" max="4373" width="10.5" style="33" customWidth="1"/>
    <col min="4374" max="4376" width="7.5" style="33" customWidth="1"/>
    <col min="4377" max="4378" width="5" style="33" customWidth="1"/>
    <col min="4379" max="4386" width="4.375" style="33" customWidth="1"/>
    <col min="4387" max="4387" width="5.375" style="33" customWidth="1"/>
    <col min="4388" max="4389" width="4.375" style="33" customWidth="1"/>
    <col min="4390" max="4390" width="4" style="33" customWidth="1"/>
    <col min="4391" max="4392" width="6.75" style="33" customWidth="1"/>
    <col min="4393" max="4393" width="4.625" style="33" customWidth="1"/>
    <col min="4394" max="4396" width="8.125" style="33" customWidth="1"/>
    <col min="4397" max="4397" width="8.75" style="33" customWidth="1"/>
    <col min="4398" max="4398" width="6.625" style="33" customWidth="1"/>
    <col min="4399" max="4399" width="3.125" style="33" customWidth="1"/>
    <col min="4400" max="4403" width="3.75" style="33" customWidth="1"/>
    <col min="4404" max="4608" width="9" style="33"/>
    <col min="4609" max="4609" width="3.5" style="33" customWidth="1"/>
    <col min="4610" max="4610" width="6.25" style="33" customWidth="1"/>
    <col min="4611" max="4611" width="8" style="33" customWidth="1"/>
    <col min="4612" max="4612" width="7.375" style="33" customWidth="1"/>
    <col min="4613" max="4613" width="7" style="33" customWidth="1"/>
    <col min="4614" max="4614" width="17.75" style="33" customWidth="1"/>
    <col min="4615" max="4615" width="3.5" style="33" customWidth="1"/>
    <col min="4616" max="4617" width="10.625" style="33" customWidth="1"/>
    <col min="4618" max="4620" width="2.75" style="33" customWidth="1"/>
    <col min="4621" max="4621" width="3.625" style="33" customWidth="1"/>
    <col min="4622" max="4622" width="11.125" style="33" customWidth="1"/>
    <col min="4623" max="4624" width="1.875" style="33" customWidth="1"/>
    <col min="4625" max="4626" width="2.875" style="33" customWidth="1"/>
    <col min="4627" max="4628" width="5.625" style="33" customWidth="1"/>
    <col min="4629" max="4629" width="10.5" style="33" customWidth="1"/>
    <col min="4630" max="4632" width="7.5" style="33" customWidth="1"/>
    <col min="4633" max="4634" width="5" style="33" customWidth="1"/>
    <col min="4635" max="4642" width="4.375" style="33" customWidth="1"/>
    <col min="4643" max="4643" width="5.375" style="33" customWidth="1"/>
    <col min="4644" max="4645" width="4.375" style="33" customWidth="1"/>
    <col min="4646" max="4646" width="4" style="33" customWidth="1"/>
    <col min="4647" max="4648" width="6.75" style="33" customWidth="1"/>
    <col min="4649" max="4649" width="4.625" style="33" customWidth="1"/>
    <col min="4650" max="4652" width="8.125" style="33" customWidth="1"/>
    <col min="4653" max="4653" width="8.75" style="33" customWidth="1"/>
    <col min="4654" max="4654" width="6.625" style="33" customWidth="1"/>
    <col min="4655" max="4655" width="3.125" style="33" customWidth="1"/>
    <col min="4656" max="4659" width="3.75" style="33" customWidth="1"/>
    <col min="4660" max="4864" width="9" style="33"/>
    <col min="4865" max="4865" width="3.5" style="33" customWidth="1"/>
    <col min="4866" max="4866" width="6.25" style="33" customWidth="1"/>
    <col min="4867" max="4867" width="8" style="33" customWidth="1"/>
    <col min="4868" max="4868" width="7.375" style="33" customWidth="1"/>
    <col min="4869" max="4869" width="7" style="33" customWidth="1"/>
    <col min="4870" max="4870" width="17.75" style="33" customWidth="1"/>
    <col min="4871" max="4871" width="3.5" style="33" customWidth="1"/>
    <col min="4872" max="4873" width="10.625" style="33" customWidth="1"/>
    <col min="4874" max="4876" width="2.75" style="33" customWidth="1"/>
    <col min="4877" max="4877" width="3.625" style="33" customWidth="1"/>
    <col min="4878" max="4878" width="11.125" style="33" customWidth="1"/>
    <col min="4879" max="4880" width="1.875" style="33" customWidth="1"/>
    <col min="4881" max="4882" width="2.875" style="33" customWidth="1"/>
    <col min="4883" max="4884" width="5.625" style="33" customWidth="1"/>
    <col min="4885" max="4885" width="10.5" style="33" customWidth="1"/>
    <col min="4886" max="4888" width="7.5" style="33" customWidth="1"/>
    <col min="4889" max="4890" width="5" style="33" customWidth="1"/>
    <col min="4891" max="4898" width="4.375" style="33" customWidth="1"/>
    <col min="4899" max="4899" width="5.375" style="33" customWidth="1"/>
    <col min="4900" max="4901" width="4.375" style="33" customWidth="1"/>
    <col min="4902" max="4902" width="4" style="33" customWidth="1"/>
    <col min="4903" max="4904" width="6.75" style="33" customWidth="1"/>
    <col min="4905" max="4905" width="4.625" style="33" customWidth="1"/>
    <col min="4906" max="4908" width="8.125" style="33" customWidth="1"/>
    <col min="4909" max="4909" width="8.75" style="33" customWidth="1"/>
    <col min="4910" max="4910" width="6.625" style="33" customWidth="1"/>
    <col min="4911" max="4911" width="3.125" style="33" customWidth="1"/>
    <col min="4912" max="4915" width="3.75" style="33" customWidth="1"/>
    <col min="4916" max="5120" width="9" style="33"/>
    <col min="5121" max="5121" width="3.5" style="33" customWidth="1"/>
    <col min="5122" max="5122" width="6.25" style="33" customWidth="1"/>
    <col min="5123" max="5123" width="8" style="33" customWidth="1"/>
    <col min="5124" max="5124" width="7.375" style="33" customWidth="1"/>
    <col min="5125" max="5125" width="7" style="33" customWidth="1"/>
    <col min="5126" max="5126" width="17.75" style="33" customWidth="1"/>
    <col min="5127" max="5127" width="3.5" style="33" customWidth="1"/>
    <col min="5128" max="5129" width="10.625" style="33" customWidth="1"/>
    <col min="5130" max="5132" width="2.75" style="33" customWidth="1"/>
    <col min="5133" max="5133" width="3.625" style="33" customWidth="1"/>
    <col min="5134" max="5134" width="11.125" style="33" customWidth="1"/>
    <col min="5135" max="5136" width="1.875" style="33" customWidth="1"/>
    <col min="5137" max="5138" width="2.875" style="33" customWidth="1"/>
    <col min="5139" max="5140" width="5.625" style="33" customWidth="1"/>
    <col min="5141" max="5141" width="10.5" style="33" customWidth="1"/>
    <col min="5142" max="5144" width="7.5" style="33" customWidth="1"/>
    <col min="5145" max="5146" width="5" style="33" customWidth="1"/>
    <col min="5147" max="5154" width="4.375" style="33" customWidth="1"/>
    <col min="5155" max="5155" width="5.375" style="33" customWidth="1"/>
    <col min="5156" max="5157" width="4.375" style="33" customWidth="1"/>
    <col min="5158" max="5158" width="4" style="33" customWidth="1"/>
    <col min="5159" max="5160" width="6.75" style="33" customWidth="1"/>
    <col min="5161" max="5161" width="4.625" style="33" customWidth="1"/>
    <col min="5162" max="5164" width="8.125" style="33" customWidth="1"/>
    <col min="5165" max="5165" width="8.75" style="33" customWidth="1"/>
    <col min="5166" max="5166" width="6.625" style="33" customWidth="1"/>
    <col min="5167" max="5167" width="3.125" style="33" customWidth="1"/>
    <col min="5168" max="5171" width="3.75" style="33" customWidth="1"/>
    <col min="5172" max="5376" width="9" style="33"/>
    <col min="5377" max="5377" width="3.5" style="33" customWidth="1"/>
    <col min="5378" max="5378" width="6.25" style="33" customWidth="1"/>
    <col min="5379" max="5379" width="8" style="33" customWidth="1"/>
    <col min="5380" max="5380" width="7.375" style="33" customWidth="1"/>
    <col min="5381" max="5381" width="7" style="33" customWidth="1"/>
    <col min="5382" max="5382" width="17.75" style="33" customWidth="1"/>
    <col min="5383" max="5383" width="3.5" style="33" customWidth="1"/>
    <col min="5384" max="5385" width="10.625" style="33" customWidth="1"/>
    <col min="5386" max="5388" width="2.75" style="33" customWidth="1"/>
    <col min="5389" max="5389" width="3.625" style="33" customWidth="1"/>
    <col min="5390" max="5390" width="11.125" style="33" customWidth="1"/>
    <col min="5391" max="5392" width="1.875" style="33" customWidth="1"/>
    <col min="5393" max="5394" width="2.875" style="33" customWidth="1"/>
    <col min="5395" max="5396" width="5.625" style="33" customWidth="1"/>
    <col min="5397" max="5397" width="10.5" style="33" customWidth="1"/>
    <col min="5398" max="5400" width="7.5" style="33" customWidth="1"/>
    <col min="5401" max="5402" width="5" style="33" customWidth="1"/>
    <col min="5403" max="5410" width="4.375" style="33" customWidth="1"/>
    <col min="5411" max="5411" width="5.375" style="33" customWidth="1"/>
    <col min="5412" max="5413" width="4.375" style="33" customWidth="1"/>
    <col min="5414" max="5414" width="4" style="33" customWidth="1"/>
    <col min="5415" max="5416" width="6.75" style="33" customWidth="1"/>
    <col min="5417" max="5417" width="4.625" style="33" customWidth="1"/>
    <col min="5418" max="5420" width="8.125" style="33" customWidth="1"/>
    <col min="5421" max="5421" width="8.75" style="33" customWidth="1"/>
    <col min="5422" max="5422" width="6.625" style="33" customWidth="1"/>
    <col min="5423" max="5423" width="3.125" style="33" customWidth="1"/>
    <col min="5424" max="5427" width="3.75" style="33" customWidth="1"/>
    <col min="5428" max="5632" width="9" style="33"/>
    <col min="5633" max="5633" width="3.5" style="33" customWidth="1"/>
    <col min="5634" max="5634" width="6.25" style="33" customWidth="1"/>
    <col min="5635" max="5635" width="8" style="33" customWidth="1"/>
    <col min="5636" max="5636" width="7.375" style="33" customWidth="1"/>
    <col min="5637" max="5637" width="7" style="33" customWidth="1"/>
    <col min="5638" max="5638" width="17.75" style="33" customWidth="1"/>
    <col min="5639" max="5639" width="3.5" style="33" customWidth="1"/>
    <col min="5640" max="5641" width="10.625" style="33" customWidth="1"/>
    <col min="5642" max="5644" width="2.75" style="33" customWidth="1"/>
    <col min="5645" max="5645" width="3.625" style="33" customWidth="1"/>
    <col min="5646" max="5646" width="11.125" style="33" customWidth="1"/>
    <col min="5647" max="5648" width="1.875" style="33" customWidth="1"/>
    <col min="5649" max="5650" width="2.875" style="33" customWidth="1"/>
    <col min="5651" max="5652" width="5.625" style="33" customWidth="1"/>
    <col min="5653" max="5653" width="10.5" style="33" customWidth="1"/>
    <col min="5654" max="5656" width="7.5" style="33" customWidth="1"/>
    <col min="5657" max="5658" width="5" style="33" customWidth="1"/>
    <col min="5659" max="5666" width="4.375" style="33" customWidth="1"/>
    <col min="5667" max="5667" width="5.375" style="33" customWidth="1"/>
    <col min="5668" max="5669" width="4.375" style="33" customWidth="1"/>
    <col min="5670" max="5670" width="4" style="33" customWidth="1"/>
    <col min="5671" max="5672" width="6.75" style="33" customWidth="1"/>
    <col min="5673" max="5673" width="4.625" style="33" customWidth="1"/>
    <col min="5674" max="5676" width="8.125" style="33" customWidth="1"/>
    <col min="5677" max="5677" width="8.75" style="33" customWidth="1"/>
    <col min="5678" max="5678" width="6.625" style="33" customWidth="1"/>
    <col min="5679" max="5679" width="3.125" style="33" customWidth="1"/>
    <col min="5680" max="5683" width="3.75" style="33" customWidth="1"/>
    <col min="5684" max="5888" width="9" style="33"/>
    <col min="5889" max="5889" width="3.5" style="33" customWidth="1"/>
    <col min="5890" max="5890" width="6.25" style="33" customWidth="1"/>
    <col min="5891" max="5891" width="8" style="33" customWidth="1"/>
    <col min="5892" max="5892" width="7.375" style="33" customWidth="1"/>
    <col min="5893" max="5893" width="7" style="33" customWidth="1"/>
    <col min="5894" max="5894" width="17.75" style="33" customWidth="1"/>
    <col min="5895" max="5895" width="3.5" style="33" customWidth="1"/>
    <col min="5896" max="5897" width="10.625" style="33" customWidth="1"/>
    <col min="5898" max="5900" width="2.75" style="33" customWidth="1"/>
    <col min="5901" max="5901" width="3.625" style="33" customWidth="1"/>
    <col min="5902" max="5902" width="11.125" style="33" customWidth="1"/>
    <col min="5903" max="5904" width="1.875" style="33" customWidth="1"/>
    <col min="5905" max="5906" width="2.875" style="33" customWidth="1"/>
    <col min="5907" max="5908" width="5.625" style="33" customWidth="1"/>
    <col min="5909" max="5909" width="10.5" style="33" customWidth="1"/>
    <col min="5910" max="5912" width="7.5" style="33" customWidth="1"/>
    <col min="5913" max="5914" width="5" style="33" customWidth="1"/>
    <col min="5915" max="5922" width="4.375" style="33" customWidth="1"/>
    <col min="5923" max="5923" width="5.375" style="33" customWidth="1"/>
    <col min="5924" max="5925" width="4.375" style="33" customWidth="1"/>
    <col min="5926" max="5926" width="4" style="33" customWidth="1"/>
    <col min="5927" max="5928" width="6.75" style="33" customWidth="1"/>
    <col min="5929" max="5929" width="4.625" style="33" customWidth="1"/>
    <col min="5930" max="5932" width="8.125" style="33" customWidth="1"/>
    <col min="5933" max="5933" width="8.75" style="33" customWidth="1"/>
    <col min="5934" max="5934" width="6.625" style="33" customWidth="1"/>
    <col min="5935" max="5935" width="3.125" style="33" customWidth="1"/>
    <col min="5936" max="5939" width="3.75" style="33" customWidth="1"/>
    <col min="5940" max="6144" width="9" style="33"/>
    <col min="6145" max="6145" width="3.5" style="33" customWidth="1"/>
    <col min="6146" max="6146" width="6.25" style="33" customWidth="1"/>
    <col min="6147" max="6147" width="8" style="33" customWidth="1"/>
    <col min="6148" max="6148" width="7.375" style="33" customWidth="1"/>
    <col min="6149" max="6149" width="7" style="33" customWidth="1"/>
    <col min="6150" max="6150" width="17.75" style="33" customWidth="1"/>
    <col min="6151" max="6151" width="3.5" style="33" customWidth="1"/>
    <col min="6152" max="6153" width="10.625" style="33" customWidth="1"/>
    <col min="6154" max="6156" width="2.75" style="33" customWidth="1"/>
    <col min="6157" max="6157" width="3.625" style="33" customWidth="1"/>
    <col min="6158" max="6158" width="11.125" style="33" customWidth="1"/>
    <col min="6159" max="6160" width="1.875" style="33" customWidth="1"/>
    <col min="6161" max="6162" width="2.875" style="33" customWidth="1"/>
    <col min="6163" max="6164" width="5.625" style="33" customWidth="1"/>
    <col min="6165" max="6165" width="10.5" style="33" customWidth="1"/>
    <col min="6166" max="6168" width="7.5" style="33" customWidth="1"/>
    <col min="6169" max="6170" width="5" style="33" customWidth="1"/>
    <col min="6171" max="6178" width="4.375" style="33" customWidth="1"/>
    <col min="6179" max="6179" width="5.375" style="33" customWidth="1"/>
    <col min="6180" max="6181" width="4.375" style="33" customWidth="1"/>
    <col min="6182" max="6182" width="4" style="33" customWidth="1"/>
    <col min="6183" max="6184" width="6.75" style="33" customWidth="1"/>
    <col min="6185" max="6185" width="4.625" style="33" customWidth="1"/>
    <col min="6186" max="6188" width="8.125" style="33" customWidth="1"/>
    <col min="6189" max="6189" width="8.75" style="33" customWidth="1"/>
    <col min="6190" max="6190" width="6.625" style="33" customWidth="1"/>
    <col min="6191" max="6191" width="3.125" style="33" customWidth="1"/>
    <col min="6192" max="6195" width="3.75" style="33" customWidth="1"/>
    <col min="6196" max="6400" width="9" style="33"/>
    <col min="6401" max="6401" width="3.5" style="33" customWidth="1"/>
    <col min="6402" max="6402" width="6.25" style="33" customWidth="1"/>
    <col min="6403" max="6403" width="8" style="33" customWidth="1"/>
    <col min="6404" max="6404" width="7.375" style="33" customWidth="1"/>
    <col min="6405" max="6405" width="7" style="33" customWidth="1"/>
    <col min="6406" max="6406" width="17.75" style="33" customWidth="1"/>
    <col min="6407" max="6407" width="3.5" style="33" customWidth="1"/>
    <col min="6408" max="6409" width="10.625" style="33" customWidth="1"/>
    <col min="6410" max="6412" width="2.75" style="33" customWidth="1"/>
    <col min="6413" max="6413" width="3.625" style="33" customWidth="1"/>
    <col min="6414" max="6414" width="11.125" style="33" customWidth="1"/>
    <col min="6415" max="6416" width="1.875" style="33" customWidth="1"/>
    <col min="6417" max="6418" width="2.875" style="33" customWidth="1"/>
    <col min="6419" max="6420" width="5.625" style="33" customWidth="1"/>
    <col min="6421" max="6421" width="10.5" style="33" customWidth="1"/>
    <col min="6422" max="6424" width="7.5" style="33" customWidth="1"/>
    <col min="6425" max="6426" width="5" style="33" customWidth="1"/>
    <col min="6427" max="6434" width="4.375" style="33" customWidth="1"/>
    <col min="6435" max="6435" width="5.375" style="33" customWidth="1"/>
    <col min="6436" max="6437" width="4.375" style="33" customWidth="1"/>
    <col min="6438" max="6438" width="4" style="33" customWidth="1"/>
    <col min="6439" max="6440" width="6.75" style="33" customWidth="1"/>
    <col min="6441" max="6441" width="4.625" style="33" customWidth="1"/>
    <col min="6442" max="6444" width="8.125" style="33" customWidth="1"/>
    <col min="6445" max="6445" width="8.75" style="33" customWidth="1"/>
    <col min="6446" max="6446" width="6.625" style="33" customWidth="1"/>
    <col min="6447" max="6447" width="3.125" style="33" customWidth="1"/>
    <col min="6448" max="6451" width="3.75" style="33" customWidth="1"/>
    <col min="6452" max="6656" width="9" style="33"/>
    <col min="6657" max="6657" width="3.5" style="33" customWidth="1"/>
    <col min="6658" max="6658" width="6.25" style="33" customWidth="1"/>
    <col min="6659" max="6659" width="8" style="33" customWidth="1"/>
    <col min="6660" max="6660" width="7.375" style="33" customWidth="1"/>
    <col min="6661" max="6661" width="7" style="33" customWidth="1"/>
    <col min="6662" max="6662" width="17.75" style="33" customWidth="1"/>
    <col min="6663" max="6663" width="3.5" style="33" customWidth="1"/>
    <col min="6664" max="6665" width="10.625" style="33" customWidth="1"/>
    <col min="6666" max="6668" width="2.75" style="33" customWidth="1"/>
    <col min="6669" max="6669" width="3.625" style="33" customWidth="1"/>
    <col min="6670" max="6670" width="11.125" style="33" customWidth="1"/>
    <col min="6671" max="6672" width="1.875" style="33" customWidth="1"/>
    <col min="6673" max="6674" width="2.875" style="33" customWidth="1"/>
    <col min="6675" max="6676" width="5.625" style="33" customWidth="1"/>
    <col min="6677" max="6677" width="10.5" style="33" customWidth="1"/>
    <col min="6678" max="6680" width="7.5" style="33" customWidth="1"/>
    <col min="6681" max="6682" width="5" style="33" customWidth="1"/>
    <col min="6683" max="6690" width="4.375" style="33" customWidth="1"/>
    <col min="6691" max="6691" width="5.375" style="33" customWidth="1"/>
    <col min="6692" max="6693" width="4.375" style="33" customWidth="1"/>
    <col min="6694" max="6694" width="4" style="33" customWidth="1"/>
    <col min="6695" max="6696" width="6.75" style="33" customWidth="1"/>
    <col min="6697" max="6697" width="4.625" style="33" customWidth="1"/>
    <col min="6698" max="6700" width="8.125" style="33" customWidth="1"/>
    <col min="6701" max="6701" width="8.75" style="33" customWidth="1"/>
    <col min="6702" max="6702" width="6.625" style="33" customWidth="1"/>
    <col min="6703" max="6703" width="3.125" style="33" customWidth="1"/>
    <col min="6704" max="6707" width="3.75" style="33" customWidth="1"/>
    <col min="6708" max="6912" width="9" style="33"/>
    <col min="6913" max="6913" width="3.5" style="33" customWidth="1"/>
    <col min="6914" max="6914" width="6.25" style="33" customWidth="1"/>
    <col min="6915" max="6915" width="8" style="33" customWidth="1"/>
    <col min="6916" max="6916" width="7.375" style="33" customWidth="1"/>
    <col min="6917" max="6917" width="7" style="33" customWidth="1"/>
    <col min="6918" max="6918" width="17.75" style="33" customWidth="1"/>
    <col min="6919" max="6919" width="3.5" style="33" customWidth="1"/>
    <col min="6920" max="6921" width="10.625" style="33" customWidth="1"/>
    <col min="6922" max="6924" width="2.75" style="33" customWidth="1"/>
    <col min="6925" max="6925" width="3.625" style="33" customWidth="1"/>
    <col min="6926" max="6926" width="11.125" style="33" customWidth="1"/>
    <col min="6927" max="6928" width="1.875" style="33" customWidth="1"/>
    <col min="6929" max="6930" width="2.875" style="33" customWidth="1"/>
    <col min="6931" max="6932" width="5.625" style="33" customWidth="1"/>
    <col min="6933" max="6933" width="10.5" style="33" customWidth="1"/>
    <col min="6934" max="6936" width="7.5" style="33" customWidth="1"/>
    <col min="6937" max="6938" width="5" style="33" customWidth="1"/>
    <col min="6939" max="6946" width="4.375" style="33" customWidth="1"/>
    <col min="6947" max="6947" width="5.375" style="33" customWidth="1"/>
    <col min="6948" max="6949" width="4.375" style="33" customWidth="1"/>
    <col min="6950" max="6950" width="4" style="33" customWidth="1"/>
    <col min="6951" max="6952" width="6.75" style="33" customWidth="1"/>
    <col min="6953" max="6953" width="4.625" style="33" customWidth="1"/>
    <col min="6954" max="6956" width="8.125" style="33" customWidth="1"/>
    <col min="6957" max="6957" width="8.75" style="33" customWidth="1"/>
    <col min="6958" max="6958" width="6.625" style="33" customWidth="1"/>
    <col min="6959" max="6959" width="3.125" style="33" customWidth="1"/>
    <col min="6960" max="6963" width="3.75" style="33" customWidth="1"/>
    <col min="6964" max="7168" width="9" style="33"/>
    <col min="7169" max="7169" width="3.5" style="33" customWidth="1"/>
    <col min="7170" max="7170" width="6.25" style="33" customWidth="1"/>
    <col min="7171" max="7171" width="8" style="33" customWidth="1"/>
    <col min="7172" max="7172" width="7.375" style="33" customWidth="1"/>
    <col min="7173" max="7173" width="7" style="33" customWidth="1"/>
    <col min="7174" max="7174" width="17.75" style="33" customWidth="1"/>
    <col min="7175" max="7175" width="3.5" style="33" customWidth="1"/>
    <col min="7176" max="7177" width="10.625" style="33" customWidth="1"/>
    <col min="7178" max="7180" width="2.75" style="33" customWidth="1"/>
    <col min="7181" max="7181" width="3.625" style="33" customWidth="1"/>
    <col min="7182" max="7182" width="11.125" style="33" customWidth="1"/>
    <col min="7183" max="7184" width="1.875" style="33" customWidth="1"/>
    <col min="7185" max="7186" width="2.875" style="33" customWidth="1"/>
    <col min="7187" max="7188" width="5.625" style="33" customWidth="1"/>
    <col min="7189" max="7189" width="10.5" style="33" customWidth="1"/>
    <col min="7190" max="7192" width="7.5" style="33" customWidth="1"/>
    <col min="7193" max="7194" width="5" style="33" customWidth="1"/>
    <col min="7195" max="7202" width="4.375" style="33" customWidth="1"/>
    <col min="7203" max="7203" width="5.375" style="33" customWidth="1"/>
    <col min="7204" max="7205" width="4.375" style="33" customWidth="1"/>
    <col min="7206" max="7206" width="4" style="33" customWidth="1"/>
    <col min="7207" max="7208" width="6.75" style="33" customWidth="1"/>
    <col min="7209" max="7209" width="4.625" style="33" customWidth="1"/>
    <col min="7210" max="7212" width="8.125" style="33" customWidth="1"/>
    <col min="7213" max="7213" width="8.75" style="33" customWidth="1"/>
    <col min="7214" max="7214" width="6.625" style="33" customWidth="1"/>
    <col min="7215" max="7215" width="3.125" style="33" customWidth="1"/>
    <col min="7216" max="7219" width="3.75" style="33" customWidth="1"/>
    <col min="7220" max="7424" width="9" style="33"/>
    <col min="7425" max="7425" width="3.5" style="33" customWidth="1"/>
    <col min="7426" max="7426" width="6.25" style="33" customWidth="1"/>
    <col min="7427" max="7427" width="8" style="33" customWidth="1"/>
    <col min="7428" max="7428" width="7.375" style="33" customWidth="1"/>
    <col min="7429" max="7429" width="7" style="33" customWidth="1"/>
    <col min="7430" max="7430" width="17.75" style="33" customWidth="1"/>
    <col min="7431" max="7431" width="3.5" style="33" customWidth="1"/>
    <col min="7432" max="7433" width="10.625" style="33" customWidth="1"/>
    <col min="7434" max="7436" width="2.75" style="33" customWidth="1"/>
    <col min="7437" max="7437" width="3.625" style="33" customWidth="1"/>
    <col min="7438" max="7438" width="11.125" style="33" customWidth="1"/>
    <col min="7439" max="7440" width="1.875" style="33" customWidth="1"/>
    <col min="7441" max="7442" width="2.875" style="33" customWidth="1"/>
    <col min="7443" max="7444" width="5.625" style="33" customWidth="1"/>
    <col min="7445" max="7445" width="10.5" style="33" customWidth="1"/>
    <col min="7446" max="7448" width="7.5" style="33" customWidth="1"/>
    <col min="7449" max="7450" width="5" style="33" customWidth="1"/>
    <col min="7451" max="7458" width="4.375" style="33" customWidth="1"/>
    <col min="7459" max="7459" width="5.375" style="33" customWidth="1"/>
    <col min="7460" max="7461" width="4.375" style="33" customWidth="1"/>
    <col min="7462" max="7462" width="4" style="33" customWidth="1"/>
    <col min="7463" max="7464" width="6.75" style="33" customWidth="1"/>
    <col min="7465" max="7465" width="4.625" style="33" customWidth="1"/>
    <col min="7466" max="7468" width="8.125" style="33" customWidth="1"/>
    <col min="7469" max="7469" width="8.75" style="33" customWidth="1"/>
    <col min="7470" max="7470" width="6.625" style="33" customWidth="1"/>
    <col min="7471" max="7471" width="3.125" style="33" customWidth="1"/>
    <col min="7472" max="7475" width="3.75" style="33" customWidth="1"/>
    <col min="7476" max="7680" width="9" style="33"/>
    <col min="7681" max="7681" width="3.5" style="33" customWidth="1"/>
    <col min="7682" max="7682" width="6.25" style="33" customWidth="1"/>
    <col min="7683" max="7683" width="8" style="33" customWidth="1"/>
    <col min="7684" max="7684" width="7.375" style="33" customWidth="1"/>
    <col min="7685" max="7685" width="7" style="33" customWidth="1"/>
    <col min="7686" max="7686" width="17.75" style="33" customWidth="1"/>
    <col min="7687" max="7687" width="3.5" style="33" customWidth="1"/>
    <col min="7688" max="7689" width="10.625" style="33" customWidth="1"/>
    <col min="7690" max="7692" width="2.75" style="33" customWidth="1"/>
    <col min="7693" max="7693" width="3.625" style="33" customWidth="1"/>
    <col min="7694" max="7694" width="11.125" style="33" customWidth="1"/>
    <col min="7695" max="7696" width="1.875" style="33" customWidth="1"/>
    <col min="7697" max="7698" width="2.875" style="33" customWidth="1"/>
    <col min="7699" max="7700" width="5.625" style="33" customWidth="1"/>
    <col min="7701" max="7701" width="10.5" style="33" customWidth="1"/>
    <col min="7702" max="7704" width="7.5" style="33" customWidth="1"/>
    <col min="7705" max="7706" width="5" style="33" customWidth="1"/>
    <col min="7707" max="7714" width="4.375" style="33" customWidth="1"/>
    <col min="7715" max="7715" width="5.375" style="33" customWidth="1"/>
    <col min="7716" max="7717" width="4.375" style="33" customWidth="1"/>
    <col min="7718" max="7718" width="4" style="33" customWidth="1"/>
    <col min="7719" max="7720" width="6.75" style="33" customWidth="1"/>
    <col min="7721" max="7721" width="4.625" style="33" customWidth="1"/>
    <col min="7722" max="7724" width="8.125" style="33" customWidth="1"/>
    <col min="7725" max="7725" width="8.75" style="33" customWidth="1"/>
    <col min="7726" max="7726" width="6.625" style="33" customWidth="1"/>
    <col min="7727" max="7727" width="3.125" style="33" customWidth="1"/>
    <col min="7728" max="7731" width="3.75" style="33" customWidth="1"/>
    <col min="7732" max="7936" width="9" style="33"/>
    <col min="7937" max="7937" width="3.5" style="33" customWidth="1"/>
    <col min="7938" max="7938" width="6.25" style="33" customWidth="1"/>
    <col min="7939" max="7939" width="8" style="33" customWidth="1"/>
    <col min="7940" max="7940" width="7.375" style="33" customWidth="1"/>
    <col min="7941" max="7941" width="7" style="33" customWidth="1"/>
    <col min="7942" max="7942" width="17.75" style="33" customWidth="1"/>
    <col min="7943" max="7943" width="3.5" style="33" customWidth="1"/>
    <col min="7944" max="7945" width="10.625" style="33" customWidth="1"/>
    <col min="7946" max="7948" width="2.75" style="33" customWidth="1"/>
    <col min="7949" max="7949" width="3.625" style="33" customWidth="1"/>
    <col min="7950" max="7950" width="11.125" style="33" customWidth="1"/>
    <col min="7951" max="7952" width="1.875" style="33" customWidth="1"/>
    <col min="7953" max="7954" width="2.875" style="33" customWidth="1"/>
    <col min="7955" max="7956" width="5.625" style="33" customWidth="1"/>
    <col min="7957" max="7957" width="10.5" style="33" customWidth="1"/>
    <col min="7958" max="7960" width="7.5" style="33" customWidth="1"/>
    <col min="7961" max="7962" width="5" style="33" customWidth="1"/>
    <col min="7963" max="7970" width="4.375" style="33" customWidth="1"/>
    <col min="7971" max="7971" width="5.375" style="33" customWidth="1"/>
    <col min="7972" max="7973" width="4.375" style="33" customWidth="1"/>
    <col min="7974" max="7974" width="4" style="33" customWidth="1"/>
    <col min="7975" max="7976" width="6.75" style="33" customWidth="1"/>
    <col min="7977" max="7977" width="4.625" style="33" customWidth="1"/>
    <col min="7978" max="7980" width="8.125" style="33" customWidth="1"/>
    <col min="7981" max="7981" width="8.75" style="33" customWidth="1"/>
    <col min="7982" max="7982" width="6.625" style="33" customWidth="1"/>
    <col min="7983" max="7983" width="3.125" style="33" customWidth="1"/>
    <col min="7984" max="7987" width="3.75" style="33" customWidth="1"/>
    <col min="7988" max="8192" width="9" style="33"/>
    <col min="8193" max="8193" width="3.5" style="33" customWidth="1"/>
    <col min="8194" max="8194" width="6.25" style="33" customWidth="1"/>
    <col min="8195" max="8195" width="8" style="33" customWidth="1"/>
    <col min="8196" max="8196" width="7.375" style="33" customWidth="1"/>
    <col min="8197" max="8197" width="7" style="33" customWidth="1"/>
    <col min="8198" max="8198" width="17.75" style="33" customWidth="1"/>
    <col min="8199" max="8199" width="3.5" style="33" customWidth="1"/>
    <col min="8200" max="8201" width="10.625" style="33" customWidth="1"/>
    <col min="8202" max="8204" width="2.75" style="33" customWidth="1"/>
    <col min="8205" max="8205" width="3.625" style="33" customWidth="1"/>
    <col min="8206" max="8206" width="11.125" style="33" customWidth="1"/>
    <col min="8207" max="8208" width="1.875" style="33" customWidth="1"/>
    <col min="8209" max="8210" width="2.875" style="33" customWidth="1"/>
    <col min="8211" max="8212" width="5.625" style="33" customWidth="1"/>
    <col min="8213" max="8213" width="10.5" style="33" customWidth="1"/>
    <col min="8214" max="8216" width="7.5" style="33" customWidth="1"/>
    <col min="8217" max="8218" width="5" style="33" customWidth="1"/>
    <col min="8219" max="8226" width="4.375" style="33" customWidth="1"/>
    <col min="8227" max="8227" width="5.375" style="33" customWidth="1"/>
    <col min="8228" max="8229" width="4.375" style="33" customWidth="1"/>
    <col min="8230" max="8230" width="4" style="33" customWidth="1"/>
    <col min="8231" max="8232" width="6.75" style="33" customWidth="1"/>
    <col min="8233" max="8233" width="4.625" style="33" customWidth="1"/>
    <col min="8234" max="8236" width="8.125" style="33" customWidth="1"/>
    <col min="8237" max="8237" width="8.75" style="33" customWidth="1"/>
    <col min="8238" max="8238" width="6.625" style="33" customWidth="1"/>
    <col min="8239" max="8239" width="3.125" style="33" customWidth="1"/>
    <col min="8240" max="8243" width="3.75" style="33" customWidth="1"/>
    <col min="8244" max="8448" width="9" style="33"/>
    <col min="8449" max="8449" width="3.5" style="33" customWidth="1"/>
    <col min="8450" max="8450" width="6.25" style="33" customWidth="1"/>
    <col min="8451" max="8451" width="8" style="33" customWidth="1"/>
    <col min="8452" max="8452" width="7.375" style="33" customWidth="1"/>
    <col min="8453" max="8453" width="7" style="33" customWidth="1"/>
    <col min="8454" max="8454" width="17.75" style="33" customWidth="1"/>
    <col min="8455" max="8455" width="3.5" style="33" customWidth="1"/>
    <col min="8456" max="8457" width="10.625" style="33" customWidth="1"/>
    <col min="8458" max="8460" width="2.75" style="33" customWidth="1"/>
    <col min="8461" max="8461" width="3.625" style="33" customWidth="1"/>
    <col min="8462" max="8462" width="11.125" style="33" customWidth="1"/>
    <col min="8463" max="8464" width="1.875" style="33" customWidth="1"/>
    <col min="8465" max="8466" width="2.875" style="33" customWidth="1"/>
    <col min="8467" max="8468" width="5.625" style="33" customWidth="1"/>
    <col min="8469" max="8469" width="10.5" style="33" customWidth="1"/>
    <col min="8470" max="8472" width="7.5" style="33" customWidth="1"/>
    <col min="8473" max="8474" width="5" style="33" customWidth="1"/>
    <col min="8475" max="8482" width="4.375" style="33" customWidth="1"/>
    <col min="8483" max="8483" width="5.375" style="33" customWidth="1"/>
    <col min="8484" max="8485" width="4.375" style="33" customWidth="1"/>
    <col min="8486" max="8486" width="4" style="33" customWidth="1"/>
    <col min="8487" max="8488" width="6.75" style="33" customWidth="1"/>
    <col min="8489" max="8489" width="4.625" style="33" customWidth="1"/>
    <col min="8490" max="8492" width="8.125" style="33" customWidth="1"/>
    <col min="8493" max="8493" width="8.75" style="33" customWidth="1"/>
    <col min="8494" max="8494" width="6.625" style="33" customWidth="1"/>
    <col min="8495" max="8495" width="3.125" style="33" customWidth="1"/>
    <col min="8496" max="8499" width="3.75" style="33" customWidth="1"/>
    <col min="8500" max="8704" width="9" style="33"/>
    <col min="8705" max="8705" width="3.5" style="33" customWidth="1"/>
    <col min="8706" max="8706" width="6.25" style="33" customWidth="1"/>
    <col min="8707" max="8707" width="8" style="33" customWidth="1"/>
    <col min="8708" max="8708" width="7.375" style="33" customWidth="1"/>
    <col min="8709" max="8709" width="7" style="33" customWidth="1"/>
    <col min="8710" max="8710" width="17.75" style="33" customWidth="1"/>
    <col min="8711" max="8711" width="3.5" style="33" customWidth="1"/>
    <col min="8712" max="8713" width="10.625" style="33" customWidth="1"/>
    <col min="8714" max="8716" width="2.75" style="33" customWidth="1"/>
    <col min="8717" max="8717" width="3.625" style="33" customWidth="1"/>
    <col min="8718" max="8718" width="11.125" style="33" customWidth="1"/>
    <col min="8719" max="8720" width="1.875" style="33" customWidth="1"/>
    <col min="8721" max="8722" width="2.875" style="33" customWidth="1"/>
    <col min="8723" max="8724" width="5.625" style="33" customWidth="1"/>
    <col min="8725" max="8725" width="10.5" style="33" customWidth="1"/>
    <col min="8726" max="8728" width="7.5" style="33" customWidth="1"/>
    <col min="8729" max="8730" width="5" style="33" customWidth="1"/>
    <col min="8731" max="8738" width="4.375" style="33" customWidth="1"/>
    <col min="8739" max="8739" width="5.375" style="33" customWidth="1"/>
    <col min="8740" max="8741" width="4.375" style="33" customWidth="1"/>
    <col min="8742" max="8742" width="4" style="33" customWidth="1"/>
    <col min="8743" max="8744" width="6.75" style="33" customWidth="1"/>
    <col min="8745" max="8745" width="4.625" style="33" customWidth="1"/>
    <col min="8746" max="8748" width="8.125" style="33" customWidth="1"/>
    <col min="8749" max="8749" width="8.75" style="33" customWidth="1"/>
    <col min="8750" max="8750" width="6.625" style="33" customWidth="1"/>
    <col min="8751" max="8751" width="3.125" style="33" customWidth="1"/>
    <col min="8752" max="8755" width="3.75" style="33" customWidth="1"/>
    <col min="8756" max="8960" width="9" style="33"/>
    <col min="8961" max="8961" width="3.5" style="33" customWidth="1"/>
    <col min="8962" max="8962" width="6.25" style="33" customWidth="1"/>
    <col min="8963" max="8963" width="8" style="33" customWidth="1"/>
    <col min="8964" max="8964" width="7.375" style="33" customWidth="1"/>
    <col min="8965" max="8965" width="7" style="33" customWidth="1"/>
    <col min="8966" max="8966" width="17.75" style="33" customWidth="1"/>
    <col min="8967" max="8967" width="3.5" style="33" customWidth="1"/>
    <col min="8968" max="8969" width="10.625" style="33" customWidth="1"/>
    <col min="8970" max="8972" width="2.75" style="33" customWidth="1"/>
    <col min="8973" max="8973" width="3.625" style="33" customWidth="1"/>
    <col min="8974" max="8974" width="11.125" style="33" customWidth="1"/>
    <col min="8975" max="8976" width="1.875" style="33" customWidth="1"/>
    <col min="8977" max="8978" width="2.875" style="33" customWidth="1"/>
    <col min="8979" max="8980" width="5.625" style="33" customWidth="1"/>
    <col min="8981" max="8981" width="10.5" style="33" customWidth="1"/>
    <col min="8982" max="8984" width="7.5" style="33" customWidth="1"/>
    <col min="8985" max="8986" width="5" style="33" customWidth="1"/>
    <col min="8987" max="8994" width="4.375" style="33" customWidth="1"/>
    <col min="8995" max="8995" width="5.375" style="33" customWidth="1"/>
    <col min="8996" max="8997" width="4.375" style="33" customWidth="1"/>
    <col min="8998" max="8998" width="4" style="33" customWidth="1"/>
    <col min="8999" max="9000" width="6.75" style="33" customWidth="1"/>
    <col min="9001" max="9001" width="4.625" style="33" customWidth="1"/>
    <col min="9002" max="9004" width="8.125" style="33" customWidth="1"/>
    <col min="9005" max="9005" width="8.75" style="33" customWidth="1"/>
    <col min="9006" max="9006" width="6.625" style="33" customWidth="1"/>
    <col min="9007" max="9007" width="3.125" style="33" customWidth="1"/>
    <col min="9008" max="9011" width="3.75" style="33" customWidth="1"/>
    <col min="9012" max="9216" width="9" style="33"/>
    <col min="9217" max="9217" width="3.5" style="33" customWidth="1"/>
    <col min="9218" max="9218" width="6.25" style="33" customWidth="1"/>
    <col min="9219" max="9219" width="8" style="33" customWidth="1"/>
    <col min="9220" max="9220" width="7.375" style="33" customWidth="1"/>
    <col min="9221" max="9221" width="7" style="33" customWidth="1"/>
    <col min="9222" max="9222" width="17.75" style="33" customWidth="1"/>
    <col min="9223" max="9223" width="3.5" style="33" customWidth="1"/>
    <col min="9224" max="9225" width="10.625" style="33" customWidth="1"/>
    <col min="9226" max="9228" width="2.75" style="33" customWidth="1"/>
    <col min="9229" max="9229" width="3.625" style="33" customWidth="1"/>
    <col min="9230" max="9230" width="11.125" style="33" customWidth="1"/>
    <col min="9231" max="9232" width="1.875" style="33" customWidth="1"/>
    <col min="9233" max="9234" width="2.875" style="33" customWidth="1"/>
    <col min="9235" max="9236" width="5.625" style="33" customWidth="1"/>
    <col min="9237" max="9237" width="10.5" style="33" customWidth="1"/>
    <col min="9238" max="9240" width="7.5" style="33" customWidth="1"/>
    <col min="9241" max="9242" width="5" style="33" customWidth="1"/>
    <col min="9243" max="9250" width="4.375" style="33" customWidth="1"/>
    <col min="9251" max="9251" width="5.375" style="33" customWidth="1"/>
    <col min="9252" max="9253" width="4.375" style="33" customWidth="1"/>
    <col min="9254" max="9254" width="4" style="33" customWidth="1"/>
    <col min="9255" max="9256" width="6.75" style="33" customWidth="1"/>
    <col min="9257" max="9257" width="4.625" style="33" customWidth="1"/>
    <col min="9258" max="9260" width="8.125" style="33" customWidth="1"/>
    <col min="9261" max="9261" width="8.75" style="33" customWidth="1"/>
    <col min="9262" max="9262" width="6.625" style="33" customWidth="1"/>
    <col min="9263" max="9263" width="3.125" style="33" customWidth="1"/>
    <col min="9264" max="9267" width="3.75" style="33" customWidth="1"/>
    <col min="9268" max="9472" width="9" style="33"/>
    <col min="9473" max="9473" width="3.5" style="33" customWidth="1"/>
    <col min="9474" max="9474" width="6.25" style="33" customWidth="1"/>
    <col min="9475" max="9475" width="8" style="33" customWidth="1"/>
    <col min="9476" max="9476" width="7.375" style="33" customWidth="1"/>
    <col min="9477" max="9477" width="7" style="33" customWidth="1"/>
    <col min="9478" max="9478" width="17.75" style="33" customWidth="1"/>
    <col min="9479" max="9479" width="3.5" style="33" customWidth="1"/>
    <col min="9480" max="9481" width="10.625" style="33" customWidth="1"/>
    <col min="9482" max="9484" width="2.75" style="33" customWidth="1"/>
    <col min="9485" max="9485" width="3.625" style="33" customWidth="1"/>
    <col min="9486" max="9486" width="11.125" style="33" customWidth="1"/>
    <col min="9487" max="9488" width="1.875" style="33" customWidth="1"/>
    <col min="9489" max="9490" width="2.875" style="33" customWidth="1"/>
    <col min="9491" max="9492" width="5.625" style="33" customWidth="1"/>
    <col min="9493" max="9493" width="10.5" style="33" customWidth="1"/>
    <col min="9494" max="9496" width="7.5" style="33" customWidth="1"/>
    <col min="9497" max="9498" width="5" style="33" customWidth="1"/>
    <col min="9499" max="9506" width="4.375" style="33" customWidth="1"/>
    <col min="9507" max="9507" width="5.375" style="33" customWidth="1"/>
    <col min="9508" max="9509" width="4.375" style="33" customWidth="1"/>
    <col min="9510" max="9510" width="4" style="33" customWidth="1"/>
    <col min="9511" max="9512" width="6.75" style="33" customWidth="1"/>
    <col min="9513" max="9513" width="4.625" style="33" customWidth="1"/>
    <col min="9514" max="9516" width="8.125" style="33" customWidth="1"/>
    <col min="9517" max="9517" width="8.75" style="33" customWidth="1"/>
    <col min="9518" max="9518" width="6.625" style="33" customWidth="1"/>
    <col min="9519" max="9519" width="3.125" style="33" customWidth="1"/>
    <col min="9520" max="9523" width="3.75" style="33" customWidth="1"/>
    <col min="9524" max="9728" width="9" style="33"/>
    <col min="9729" max="9729" width="3.5" style="33" customWidth="1"/>
    <col min="9730" max="9730" width="6.25" style="33" customWidth="1"/>
    <col min="9731" max="9731" width="8" style="33" customWidth="1"/>
    <col min="9732" max="9732" width="7.375" style="33" customWidth="1"/>
    <col min="9733" max="9733" width="7" style="33" customWidth="1"/>
    <col min="9734" max="9734" width="17.75" style="33" customWidth="1"/>
    <col min="9735" max="9735" width="3.5" style="33" customWidth="1"/>
    <col min="9736" max="9737" width="10.625" style="33" customWidth="1"/>
    <col min="9738" max="9740" width="2.75" style="33" customWidth="1"/>
    <col min="9741" max="9741" width="3.625" style="33" customWidth="1"/>
    <col min="9742" max="9742" width="11.125" style="33" customWidth="1"/>
    <col min="9743" max="9744" width="1.875" style="33" customWidth="1"/>
    <col min="9745" max="9746" width="2.875" style="33" customWidth="1"/>
    <col min="9747" max="9748" width="5.625" style="33" customWidth="1"/>
    <col min="9749" max="9749" width="10.5" style="33" customWidth="1"/>
    <col min="9750" max="9752" width="7.5" style="33" customWidth="1"/>
    <col min="9753" max="9754" width="5" style="33" customWidth="1"/>
    <col min="9755" max="9762" width="4.375" style="33" customWidth="1"/>
    <col min="9763" max="9763" width="5.375" style="33" customWidth="1"/>
    <col min="9764" max="9765" width="4.375" style="33" customWidth="1"/>
    <col min="9766" max="9766" width="4" style="33" customWidth="1"/>
    <col min="9767" max="9768" width="6.75" style="33" customWidth="1"/>
    <col min="9769" max="9769" width="4.625" style="33" customWidth="1"/>
    <col min="9770" max="9772" width="8.125" style="33" customWidth="1"/>
    <col min="9773" max="9773" width="8.75" style="33" customWidth="1"/>
    <col min="9774" max="9774" width="6.625" style="33" customWidth="1"/>
    <col min="9775" max="9775" width="3.125" style="33" customWidth="1"/>
    <col min="9776" max="9779" width="3.75" style="33" customWidth="1"/>
    <col min="9780" max="9984" width="9" style="33"/>
    <col min="9985" max="9985" width="3.5" style="33" customWidth="1"/>
    <col min="9986" max="9986" width="6.25" style="33" customWidth="1"/>
    <col min="9987" max="9987" width="8" style="33" customWidth="1"/>
    <col min="9988" max="9988" width="7.375" style="33" customWidth="1"/>
    <col min="9989" max="9989" width="7" style="33" customWidth="1"/>
    <col min="9990" max="9990" width="17.75" style="33" customWidth="1"/>
    <col min="9991" max="9991" width="3.5" style="33" customWidth="1"/>
    <col min="9992" max="9993" width="10.625" style="33" customWidth="1"/>
    <col min="9994" max="9996" width="2.75" style="33" customWidth="1"/>
    <col min="9997" max="9997" width="3.625" style="33" customWidth="1"/>
    <col min="9998" max="9998" width="11.125" style="33" customWidth="1"/>
    <col min="9999" max="10000" width="1.875" style="33" customWidth="1"/>
    <col min="10001" max="10002" width="2.875" style="33" customWidth="1"/>
    <col min="10003" max="10004" width="5.625" style="33" customWidth="1"/>
    <col min="10005" max="10005" width="10.5" style="33" customWidth="1"/>
    <col min="10006" max="10008" width="7.5" style="33" customWidth="1"/>
    <col min="10009" max="10010" width="5" style="33" customWidth="1"/>
    <col min="10011" max="10018" width="4.375" style="33" customWidth="1"/>
    <col min="10019" max="10019" width="5.375" style="33" customWidth="1"/>
    <col min="10020" max="10021" width="4.375" style="33" customWidth="1"/>
    <col min="10022" max="10022" width="4" style="33" customWidth="1"/>
    <col min="10023" max="10024" width="6.75" style="33" customWidth="1"/>
    <col min="10025" max="10025" width="4.625" style="33" customWidth="1"/>
    <col min="10026" max="10028" width="8.125" style="33" customWidth="1"/>
    <col min="10029" max="10029" width="8.75" style="33" customWidth="1"/>
    <col min="10030" max="10030" width="6.625" style="33" customWidth="1"/>
    <col min="10031" max="10031" width="3.125" style="33" customWidth="1"/>
    <col min="10032" max="10035" width="3.75" style="33" customWidth="1"/>
    <col min="10036" max="10240" width="9" style="33"/>
    <col min="10241" max="10241" width="3.5" style="33" customWidth="1"/>
    <col min="10242" max="10242" width="6.25" style="33" customWidth="1"/>
    <col min="10243" max="10243" width="8" style="33" customWidth="1"/>
    <col min="10244" max="10244" width="7.375" style="33" customWidth="1"/>
    <col min="10245" max="10245" width="7" style="33" customWidth="1"/>
    <col min="10246" max="10246" width="17.75" style="33" customWidth="1"/>
    <col min="10247" max="10247" width="3.5" style="33" customWidth="1"/>
    <col min="10248" max="10249" width="10.625" style="33" customWidth="1"/>
    <col min="10250" max="10252" width="2.75" style="33" customWidth="1"/>
    <col min="10253" max="10253" width="3.625" style="33" customWidth="1"/>
    <col min="10254" max="10254" width="11.125" style="33" customWidth="1"/>
    <col min="10255" max="10256" width="1.875" style="33" customWidth="1"/>
    <col min="10257" max="10258" width="2.875" style="33" customWidth="1"/>
    <col min="10259" max="10260" width="5.625" style="33" customWidth="1"/>
    <col min="10261" max="10261" width="10.5" style="33" customWidth="1"/>
    <col min="10262" max="10264" width="7.5" style="33" customWidth="1"/>
    <col min="10265" max="10266" width="5" style="33" customWidth="1"/>
    <col min="10267" max="10274" width="4.375" style="33" customWidth="1"/>
    <col min="10275" max="10275" width="5.375" style="33" customWidth="1"/>
    <col min="10276" max="10277" width="4.375" style="33" customWidth="1"/>
    <col min="10278" max="10278" width="4" style="33" customWidth="1"/>
    <col min="10279" max="10280" width="6.75" style="33" customWidth="1"/>
    <col min="10281" max="10281" width="4.625" style="33" customWidth="1"/>
    <col min="10282" max="10284" width="8.125" style="33" customWidth="1"/>
    <col min="10285" max="10285" width="8.75" style="33" customWidth="1"/>
    <col min="10286" max="10286" width="6.625" style="33" customWidth="1"/>
    <col min="10287" max="10287" width="3.125" style="33" customWidth="1"/>
    <col min="10288" max="10291" width="3.75" style="33" customWidth="1"/>
    <col min="10292" max="10496" width="9" style="33"/>
    <col min="10497" max="10497" width="3.5" style="33" customWidth="1"/>
    <col min="10498" max="10498" width="6.25" style="33" customWidth="1"/>
    <col min="10499" max="10499" width="8" style="33" customWidth="1"/>
    <col min="10500" max="10500" width="7.375" style="33" customWidth="1"/>
    <col min="10501" max="10501" width="7" style="33" customWidth="1"/>
    <col min="10502" max="10502" width="17.75" style="33" customWidth="1"/>
    <col min="10503" max="10503" width="3.5" style="33" customWidth="1"/>
    <col min="10504" max="10505" width="10.625" style="33" customWidth="1"/>
    <col min="10506" max="10508" width="2.75" style="33" customWidth="1"/>
    <col min="10509" max="10509" width="3.625" style="33" customWidth="1"/>
    <col min="10510" max="10510" width="11.125" style="33" customWidth="1"/>
    <col min="10511" max="10512" width="1.875" style="33" customWidth="1"/>
    <col min="10513" max="10514" width="2.875" style="33" customWidth="1"/>
    <col min="10515" max="10516" width="5.625" style="33" customWidth="1"/>
    <col min="10517" max="10517" width="10.5" style="33" customWidth="1"/>
    <col min="10518" max="10520" width="7.5" style="33" customWidth="1"/>
    <col min="10521" max="10522" width="5" style="33" customWidth="1"/>
    <col min="10523" max="10530" width="4.375" style="33" customWidth="1"/>
    <col min="10531" max="10531" width="5.375" style="33" customWidth="1"/>
    <col min="10532" max="10533" width="4.375" style="33" customWidth="1"/>
    <col min="10534" max="10534" width="4" style="33" customWidth="1"/>
    <col min="10535" max="10536" width="6.75" style="33" customWidth="1"/>
    <col min="10537" max="10537" width="4.625" style="33" customWidth="1"/>
    <col min="10538" max="10540" width="8.125" style="33" customWidth="1"/>
    <col min="10541" max="10541" width="8.75" style="33" customWidth="1"/>
    <col min="10542" max="10542" width="6.625" style="33" customWidth="1"/>
    <col min="10543" max="10543" width="3.125" style="33" customWidth="1"/>
    <col min="10544" max="10547" width="3.75" style="33" customWidth="1"/>
    <col min="10548" max="10752" width="9" style="33"/>
    <col min="10753" max="10753" width="3.5" style="33" customWidth="1"/>
    <col min="10754" max="10754" width="6.25" style="33" customWidth="1"/>
    <col min="10755" max="10755" width="8" style="33" customWidth="1"/>
    <col min="10756" max="10756" width="7.375" style="33" customWidth="1"/>
    <col min="10757" max="10757" width="7" style="33" customWidth="1"/>
    <col min="10758" max="10758" width="17.75" style="33" customWidth="1"/>
    <col min="10759" max="10759" width="3.5" style="33" customWidth="1"/>
    <col min="10760" max="10761" width="10.625" style="33" customWidth="1"/>
    <col min="10762" max="10764" width="2.75" style="33" customWidth="1"/>
    <col min="10765" max="10765" width="3.625" style="33" customWidth="1"/>
    <col min="10766" max="10766" width="11.125" style="33" customWidth="1"/>
    <col min="10767" max="10768" width="1.875" style="33" customWidth="1"/>
    <col min="10769" max="10770" width="2.875" style="33" customWidth="1"/>
    <col min="10771" max="10772" width="5.625" style="33" customWidth="1"/>
    <col min="10773" max="10773" width="10.5" style="33" customWidth="1"/>
    <col min="10774" max="10776" width="7.5" style="33" customWidth="1"/>
    <col min="10777" max="10778" width="5" style="33" customWidth="1"/>
    <col min="10779" max="10786" width="4.375" style="33" customWidth="1"/>
    <col min="10787" max="10787" width="5.375" style="33" customWidth="1"/>
    <col min="10788" max="10789" width="4.375" style="33" customWidth="1"/>
    <col min="10790" max="10790" width="4" style="33" customWidth="1"/>
    <col min="10791" max="10792" width="6.75" style="33" customWidth="1"/>
    <col min="10793" max="10793" width="4.625" style="33" customWidth="1"/>
    <col min="10794" max="10796" width="8.125" style="33" customWidth="1"/>
    <col min="10797" max="10797" width="8.75" style="33" customWidth="1"/>
    <col min="10798" max="10798" width="6.625" style="33" customWidth="1"/>
    <col min="10799" max="10799" width="3.125" style="33" customWidth="1"/>
    <col min="10800" max="10803" width="3.75" style="33" customWidth="1"/>
    <col min="10804" max="11008" width="9" style="33"/>
    <col min="11009" max="11009" width="3.5" style="33" customWidth="1"/>
    <col min="11010" max="11010" width="6.25" style="33" customWidth="1"/>
    <col min="11011" max="11011" width="8" style="33" customWidth="1"/>
    <col min="11012" max="11012" width="7.375" style="33" customWidth="1"/>
    <col min="11013" max="11013" width="7" style="33" customWidth="1"/>
    <col min="11014" max="11014" width="17.75" style="33" customWidth="1"/>
    <col min="11015" max="11015" width="3.5" style="33" customWidth="1"/>
    <col min="11016" max="11017" width="10.625" style="33" customWidth="1"/>
    <col min="11018" max="11020" width="2.75" style="33" customWidth="1"/>
    <col min="11021" max="11021" width="3.625" style="33" customWidth="1"/>
    <col min="11022" max="11022" width="11.125" style="33" customWidth="1"/>
    <col min="11023" max="11024" width="1.875" style="33" customWidth="1"/>
    <col min="11025" max="11026" width="2.875" style="33" customWidth="1"/>
    <col min="11027" max="11028" width="5.625" style="33" customWidth="1"/>
    <col min="11029" max="11029" width="10.5" style="33" customWidth="1"/>
    <col min="11030" max="11032" width="7.5" style="33" customWidth="1"/>
    <col min="11033" max="11034" width="5" style="33" customWidth="1"/>
    <col min="11035" max="11042" width="4.375" style="33" customWidth="1"/>
    <col min="11043" max="11043" width="5.375" style="33" customWidth="1"/>
    <col min="11044" max="11045" width="4.375" style="33" customWidth="1"/>
    <col min="11046" max="11046" width="4" style="33" customWidth="1"/>
    <col min="11047" max="11048" width="6.75" style="33" customWidth="1"/>
    <col min="11049" max="11049" width="4.625" style="33" customWidth="1"/>
    <col min="11050" max="11052" width="8.125" style="33" customWidth="1"/>
    <col min="11053" max="11053" width="8.75" style="33" customWidth="1"/>
    <col min="11054" max="11054" width="6.625" style="33" customWidth="1"/>
    <col min="11055" max="11055" width="3.125" style="33" customWidth="1"/>
    <col min="11056" max="11059" width="3.75" style="33" customWidth="1"/>
    <col min="11060" max="11264" width="9" style="33"/>
    <col min="11265" max="11265" width="3.5" style="33" customWidth="1"/>
    <col min="11266" max="11266" width="6.25" style="33" customWidth="1"/>
    <col min="11267" max="11267" width="8" style="33" customWidth="1"/>
    <col min="11268" max="11268" width="7.375" style="33" customWidth="1"/>
    <col min="11269" max="11269" width="7" style="33" customWidth="1"/>
    <col min="11270" max="11270" width="17.75" style="33" customWidth="1"/>
    <col min="11271" max="11271" width="3.5" style="33" customWidth="1"/>
    <col min="11272" max="11273" width="10.625" style="33" customWidth="1"/>
    <col min="11274" max="11276" width="2.75" style="33" customWidth="1"/>
    <col min="11277" max="11277" width="3.625" style="33" customWidth="1"/>
    <col min="11278" max="11278" width="11.125" style="33" customWidth="1"/>
    <col min="11279" max="11280" width="1.875" style="33" customWidth="1"/>
    <col min="11281" max="11282" width="2.875" style="33" customWidth="1"/>
    <col min="11283" max="11284" width="5.625" style="33" customWidth="1"/>
    <col min="11285" max="11285" width="10.5" style="33" customWidth="1"/>
    <col min="11286" max="11288" width="7.5" style="33" customWidth="1"/>
    <col min="11289" max="11290" width="5" style="33" customWidth="1"/>
    <col min="11291" max="11298" width="4.375" style="33" customWidth="1"/>
    <col min="11299" max="11299" width="5.375" style="33" customWidth="1"/>
    <col min="11300" max="11301" width="4.375" style="33" customWidth="1"/>
    <col min="11302" max="11302" width="4" style="33" customWidth="1"/>
    <col min="11303" max="11304" width="6.75" style="33" customWidth="1"/>
    <col min="11305" max="11305" width="4.625" style="33" customWidth="1"/>
    <col min="11306" max="11308" width="8.125" style="33" customWidth="1"/>
    <col min="11309" max="11309" width="8.75" style="33" customWidth="1"/>
    <col min="11310" max="11310" width="6.625" style="33" customWidth="1"/>
    <col min="11311" max="11311" width="3.125" style="33" customWidth="1"/>
    <col min="11312" max="11315" width="3.75" style="33" customWidth="1"/>
    <col min="11316" max="11520" width="9" style="33"/>
    <col min="11521" max="11521" width="3.5" style="33" customWidth="1"/>
    <col min="11522" max="11522" width="6.25" style="33" customWidth="1"/>
    <col min="11523" max="11523" width="8" style="33" customWidth="1"/>
    <col min="11524" max="11524" width="7.375" style="33" customWidth="1"/>
    <col min="11525" max="11525" width="7" style="33" customWidth="1"/>
    <col min="11526" max="11526" width="17.75" style="33" customWidth="1"/>
    <col min="11527" max="11527" width="3.5" style="33" customWidth="1"/>
    <col min="11528" max="11529" width="10.625" style="33" customWidth="1"/>
    <col min="11530" max="11532" width="2.75" style="33" customWidth="1"/>
    <col min="11533" max="11533" width="3.625" style="33" customWidth="1"/>
    <col min="11534" max="11534" width="11.125" style="33" customWidth="1"/>
    <col min="11535" max="11536" width="1.875" style="33" customWidth="1"/>
    <col min="11537" max="11538" width="2.875" style="33" customWidth="1"/>
    <col min="11539" max="11540" width="5.625" style="33" customWidth="1"/>
    <col min="11541" max="11541" width="10.5" style="33" customWidth="1"/>
    <col min="11542" max="11544" width="7.5" style="33" customWidth="1"/>
    <col min="11545" max="11546" width="5" style="33" customWidth="1"/>
    <col min="11547" max="11554" width="4.375" style="33" customWidth="1"/>
    <col min="11555" max="11555" width="5.375" style="33" customWidth="1"/>
    <col min="11556" max="11557" width="4.375" style="33" customWidth="1"/>
    <col min="11558" max="11558" width="4" style="33" customWidth="1"/>
    <col min="11559" max="11560" width="6.75" style="33" customWidth="1"/>
    <col min="11561" max="11561" width="4.625" style="33" customWidth="1"/>
    <col min="11562" max="11564" width="8.125" style="33" customWidth="1"/>
    <col min="11565" max="11565" width="8.75" style="33" customWidth="1"/>
    <col min="11566" max="11566" width="6.625" style="33" customWidth="1"/>
    <col min="11567" max="11567" width="3.125" style="33" customWidth="1"/>
    <col min="11568" max="11571" width="3.75" style="33" customWidth="1"/>
    <col min="11572" max="11776" width="9" style="33"/>
    <col min="11777" max="11777" width="3.5" style="33" customWidth="1"/>
    <col min="11778" max="11778" width="6.25" style="33" customWidth="1"/>
    <col min="11779" max="11779" width="8" style="33" customWidth="1"/>
    <col min="11780" max="11780" width="7.375" style="33" customWidth="1"/>
    <col min="11781" max="11781" width="7" style="33" customWidth="1"/>
    <col min="11782" max="11782" width="17.75" style="33" customWidth="1"/>
    <col min="11783" max="11783" width="3.5" style="33" customWidth="1"/>
    <col min="11784" max="11785" width="10.625" style="33" customWidth="1"/>
    <col min="11786" max="11788" width="2.75" style="33" customWidth="1"/>
    <col min="11789" max="11789" width="3.625" style="33" customWidth="1"/>
    <col min="11790" max="11790" width="11.125" style="33" customWidth="1"/>
    <col min="11791" max="11792" width="1.875" style="33" customWidth="1"/>
    <col min="11793" max="11794" width="2.875" style="33" customWidth="1"/>
    <col min="11795" max="11796" width="5.625" style="33" customWidth="1"/>
    <col min="11797" max="11797" width="10.5" style="33" customWidth="1"/>
    <col min="11798" max="11800" width="7.5" style="33" customWidth="1"/>
    <col min="11801" max="11802" width="5" style="33" customWidth="1"/>
    <col min="11803" max="11810" width="4.375" style="33" customWidth="1"/>
    <col min="11811" max="11811" width="5.375" style="33" customWidth="1"/>
    <col min="11812" max="11813" width="4.375" style="33" customWidth="1"/>
    <col min="11814" max="11814" width="4" style="33" customWidth="1"/>
    <col min="11815" max="11816" width="6.75" style="33" customWidth="1"/>
    <col min="11817" max="11817" width="4.625" style="33" customWidth="1"/>
    <col min="11818" max="11820" width="8.125" style="33" customWidth="1"/>
    <col min="11821" max="11821" width="8.75" style="33" customWidth="1"/>
    <col min="11822" max="11822" width="6.625" style="33" customWidth="1"/>
    <col min="11823" max="11823" width="3.125" style="33" customWidth="1"/>
    <col min="11824" max="11827" width="3.75" style="33" customWidth="1"/>
    <col min="11828" max="12032" width="9" style="33"/>
    <col min="12033" max="12033" width="3.5" style="33" customWidth="1"/>
    <col min="12034" max="12034" width="6.25" style="33" customWidth="1"/>
    <col min="12035" max="12035" width="8" style="33" customWidth="1"/>
    <col min="12036" max="12036" width="7.375" style="33" customWidth="1"/>
    <col min="12037" max="12037" width="7" style="33" customWidth="1"/>
    <col min="12038" max="12038" width="17.75" style="33" customWidth="1"/>
    <col min="12039" max="12039" width="3.5" style="33" customWidth="1"/>
    <col min="12040" max="12041" width="10.625" style="33" customWidth="1"/>
    <col min="12042" max="12044" width="2.75" style="33" customWidth="1"/>
    <col min="12045" max="12045" width="3.625" style="33" customWidth="1"/>
    <col min="12046" max="12046" width="11.125" style="33" customWidth="1"/>
    <col min="12047" max="12048" width="1.875" style="33" customWidth="1"/>
    <col min="12049" max="12050" width="2.875" style="33" customWidth="1"/>
    <col min="12051" max="12052" width="5.625" style="33" customWidth="1"/>
    <col min="12053" max="12053" width="10.5" style="33" customWidth="1"/>
    <col min="12054" max="12056" width="7.5" style="33" customWidth="1"/>
    <col min="12057" max="12058" width="5" style="33" customWidth="1"/>
    <col min="12059" max="12066" width="4.375" style="33" customWidth="1"/>
    <col min="12067" max="12067" width="5.375" style="33" customWidth="1"/>
    <col min="12068" max="12069" width="4.375" style="33" customWidth="1"/>
    <col min="12070" max="12070" width="4" style="33" customWidth="1"/>
    <col min="12071" max="12072" width="6.75" style="33" customWidth="1"/>
    <col min="12073" max="12073" width="4.625" style="33" customWidth="1"/>
    <col min="12074" max="12076" width="8.125" style="33" customWidth="1"/>
    <col min="12077" max="12077" width="8.75" style="33" customWidth="1"/>
    <col min="12078" max="12078" width="6.625" style="33" customWidth="1"/>
    <col min="12079" max="12079" width="3.125" style="33" customWidth="1"/>
    <col min="12080" max="12083" width="3.75" style="33" customWidth="1"/>
    <col min="12084" max="12288" width="9" style="33"/>
    <col min="12289" max="12289" width="3.5" style="33" customWidth="1"/>
    <col min="12290" max="12290" width="6.25" style="33" customWidth="1"/>
    <col min="12291" max="12291" width="8" style="33" customWidth="1"/>
    <col min="12292" max="12292" width="7.375" style="33" customWidth="1"/>
    <col min="12293" max="12293" width="7" style="33" customWidth="1"/>
    <col min="12294" max="12294" width="17.75" style="33" customWidth="1"/>
    <col min="12295" max="12295" width="3.5" style="33" customWidth="1"/>
    <col min="12296" max="12297" width="10.625" style="33" customWidth="1"/>
    <col min="12298" max="12300" width="2.75" style="33" customWidth="1"/>
    <col min="12301" max="12301" width="3.625" style="33" customWidth="1"/>
    <col min="12302" max="12302" width="11.125" style="33" customWidth="1"/>
    <col min="12303" max="12304" width="1.875" style="33" customWidth="1"/>
    <col min="12305" max="12306" width="2.875" style="33" customWidth="1"/>
    <col min="12307" max="12308" width="5.625" style="33" customWidth="1"/>
    <col min="12309" max="12309" width="10.5" style="33" customWidth="1"/>
    <col min="12310" max="12312" width="7.5" style="33" customWidth="1"/>
    <col min="12313" max="12314" width="5" style="33" customWidth="1"/>
    <col min="12315" max="12322" width="4.375" style="33" customWidth="1"/>
    <col min="12323" max="12323" width="5.375" style="33" customWidth="1"/>
    <col min="12324" max="12325" width="4.375" style="33" customWidth="1"/>
    <col min="12326" max="12326" width="4" style="33" customWidth="1"/>
    <col min="12327" max="12328" width="6.75" style="33" customWidth="1"/>
    <col min="12329" max="12329" width="4.625" style="33" customWidth="1"/>
    <col min="12330" max="12332" width="8.125" style="33" customWidth="1"/>
    <col min="12333" max="12333" width="8.75" style="33" customWidth="1"/>
    <col min="12334" max="12334" width="6.625" style="33" customWidth="1"/>
    <col min="12335" max="12335" width="3.125" style="33" customWidth="1"/>
    <col min="12336" max="12339" width="3.75" style="33" customWidth="1"/>
    <col min="12340" max="12544" width="9" style="33"/>
    <col min="12545" max="12545" width="3.5" style="33" customWidth="1"/>
    <col min="12546" max="12546" width="6.25" style="33" customWidth="1"/>
    <col min="12547" max="12547" width="8" style="33" customWidth="1"/>
    <col min="12548" max="12548" width="7.375" style="33" customWidth="1"/>
    <col min="12549" max="12549" width="7" style="33" customWidth="1"/>
    <col min="12550" max="12550" width="17.75" style="33" customWidth="1"/>
    <col min="12551" max="12551" width="3.5" style="33" customWidth="1"/>
    <col min="12552" max="12553" width="10.625" style="33" customWidth="1"/>
    <col min="12554" max="12556" width="2.75" style="33" customWidth="1"/>
    <col min="12557" max="12557" width="3.625" style="33" customWidth="1"/>
    <col min="12558" max="12558" width="11.125" style="33" customWidth="1"/>
    <col min="12559" max="12560" width="1.875" style="33" customWidth="1"/>
    <col min="12561" max="12562" width="2.875" style="33" customWidth="1"/>
    <col min="12563" max="12564" width="5.625" style="33" customWidth="1"/>
    <col min="12565" max="12565" width="10.5" style="33" customWidth="1"/>
    <col min="12566" max="12568" width="7.5" style="33" customWidth="1"/>
    <col min="12569" max="12570" width="5" style="33" customWidth="1"/>
    <col min="12571" max="12578" width="4.375" style="33" customWidth="1"/>
    <col min="12579" max="12579" width="5.375" style="33" customWidth="1"/>
    <col min="12580" max="12581" width="4.375" style="33" customWidth="1"/>
    <col min="12582" max="12582" width="4" style="33" customWidth="1"/>
    <col min="12583" max="12584" width="6.75" style="33" customWidth="1"/>
    <col min="12585" max="12585" width="4.625" style="33" customWidth="1"/>
    <col min="12586" max="12588" width="8.125" style="33" customWidth="1"/>
    <col min="12589" max="12589" width="8.75" style="33" customWidth="1"/>
    <col min="12590" max="12590" width="6.625" style="33" customWidth="1"/>
    <col min="12591" max="12591" width="3.125" style="33" customWidth="1"/>
    <col min="12592" max="12595" width="3.75" style="33" customWidth="1"/>
    <col min="12596" max="12800" width="9" style="33"/>
    <col min="12801" max="12801" width="3.5" style="33" customWidth="1"/>
    <col min="12802" max="12802" width="6.25" style="33" customWidth="1"/>
    <col min="12803" max="12803" width="8" style="33" customWidth="1"/>
    <col min="12804" max="12804" width="7.375" style="33" customWidth="1"/>
    <col min="12805" max="12805" width="7" style="33" customWidth="1"/>
    <col min="12806" max="12806" width="17.75" style="33" customWidth="1"/>
    <col min="12807" max="12807" width="3.5" style="33" customWidth="1"/>
    <col min="12808" max="12809" width="10.625" style="33" customWidth="1"/>
    <col min="12810" max="12812" width="2.75" style="33" customWidth="1"/>
    <col min="12813" max="12813" width="3.625" style="33" customWidth="1"/>
    <col min="12814" max="12814" width="11.125" style="33" customWidth="1"/>
    <col min="12815" max="12816" width="1.875" style="33" customWidth="1"/>
    <col min="12817" max="12818" width="2.875" style="33" customWidth="1"/>
    <col min="12819" max="12820" width="5.625" style="33" customWidth="1"/>
    <col min="12821" max="12821" width="10.5" style="33" customWidth="1"/>
    <col min="12822" max="12824" width="7.5" style="33" customWidth="1"/>
    <col min="12825" max="12826" width="5" style="33" customWidth="1"/>
    <col min="12827" max="12834" width="4.375" style="33" customWidth="1"/>
    <col min="12835" max="12835" width="5.375" style="33" customWidth="1"/>
    <col min="12836" max="12837" width="4.375" style="33" customWidth="1"/>
    <col min="12838" max="12838" width="4" style="33" customWidth="1"/>
    <col min="12839" max="12840" width="6.75" style="33" customWidth="1"/>
    <col min="12841" max="12841" width="4.625" style="33" customWidth="1"/>
    <col min="12842" max="12844" width="8.125" style="33" customWidth="1"/>
    <col min="12845" max="12845" width="8.75" style="33" customWidth="1"/>
    <col min="12846" max="12846" width="6.625" style="33" customWidth="1"/>
    <col min="12847" max="12847" width="3.125" style="33" customWidth="1"/>
    <col min="12848" max="12851" width="3.75" style="33" customWidth="1"/>
    <col min="12852" max="13056" width="9" style="33"/>
    <col min="13057" max="13057" width="3.5" style="33" customWidth="1"/>
    <col min="13058" max="13058" width="6.25" style="33" customWidth="1"/>
    <col min="13059" max="13059" width="8" style="33" customWidth="1"/>
    <col min="13060" max="13060" width="7.375" style="33" customWidth="1"/>
    <col min="13061" max="13061" width="7" style="33" customWidth="1"/>
    <col min="13062" max="13062" width="17.75" style="33" customWidth="1"/>
    <col min="13063" max="13063" width="3.5" style="33" customWidth="1"/>
    <col min="13064" max="13065" width="10.625" style="33" customWidth="1"/>
    <col min="13066" max="13068" width="2.75" style="33" customWidth="1"/>
    <col min="13069" max="13069" width="3.625" style="33" customWidth="1"/>
    <col min="13070" max="13070" width="11.125" style="33" customWidth="1"/>
    <col min="13071" max="13072" width="1.875" style="33" customWidth="1"/>
    <col min="13073" max="13074" width="2.875" style="33" customWidth="1"/>
    <col min="13075" max="13076" width="5.625" style="33" customWidth="1"/>
    <col min="13077" max="13077" width="10.5" style="33" customWidth="1"/>
    <col min="13078" max="13080" width="7.5" style="33" customWidth="1"/>
    <col min="13081" max="13082" width="5" style="33" customWidth="1"/>
    <col min="13083" max="13090" width="4.375" style="33" customWidth="1"/>
    <col min="13091" max="13091" width="5.375" style="33" customWidth="1"/>
    <col min="13092" max="13093" width="4.375" style="33" customWidth="1"/>
    <col min="13094" max="13094" width="4" style="33" customWidth="1"/>
    <col min="13095" max="13096" width="6.75" style="33" customWidth="1"/>
    <col min="13097" max="13097" width="4.625" style="33" customWidth="1"/>
    <col min="13098" max="13100" width="8.125" style="33" customWidth="1"/>
    <col min="13101" max="13101" width="8.75" style="33" customWidth="1"/>
    <col min="13102" max="13102" width="6.625" style="33" customWidth="1"/>
    <col min="13103" max="13103" width="3.125" style="33" customWidth="1"/>
    <col min="13104" max="13107" width="3.75" style="33" customWidth="1"/>
    <col min="13108" max="13312" width="9" style="33"/>
    <col min="13313" max="13313" width="3.5" style="33" customWidth="1"/>
    <col min="13314" max="13314" width="6.25" style="33" customWidth="1"/>
    <col min="13315" max="13315" width="8" style="33" customWidth="1"/>
    <col min="13316" max="13316" width="7.375" style="33" customWidth="1"/>
    <col min="13317" max="13317" width="7" style="33" customWidth="1"/>
    <col min="13318" max="13318" width="17.75" style="33" customWidth="1"/>
    <col min="13319" max="13319" width="3.5" style="33" customWidth="1"/>
    <col min="13320" max="13321" width="10.625" style="33" customWidth="1"/>
    <col min="13322" max="13324" width="2.75" style="33" customWidth="1"/>
    <col min="13325" max="13325" width="3.625" style="33" customWidth="1"/>
    <col min="13326" max="13326" width="11.125" style="33" customWidth="1"/>
    <col min="13327" max="13328" width="1.875" style="33" customWidth="1"/>
    <col min="13329" max="13330" width="2.875" style="33" customWidth="1"/>
    <col min="13331" max="13332" width="5.625" style="33" customWidth="1"/>
    <col min="13333" max="13333" width="10.5" style="33" customWidth="1"/>
    <col min="13334" max="13336" width="7.5" style="33" customWidth="1"/>
    <col min="13337" max="13338" width="5" style="33" customWidth="1"/>
    <col min="13339" max="13346" width="4.375" style="33" customWidth="1"/>
    <col min="13347" max="13347" width="5.375" style="33" customWidth="1"/>
    <col min="13348" max="13349" width="4.375" style="33" customWidth="1"/>
    <col min="13350" max="13350" width="4" style="33" customWidth="1"/>
    <col min="13351" max="13352" width="6.75" style="33" customWidth="1"/>
    <col min="13353" max="13353" width="4.625" style="33" customWidth="1"/>
    <col min="13354" max="13356" width="8.125" style="33" customWidth="1"/>
    <col min="13357" max="13357" width="8.75" style="33" customWidth="1"/>
    <col min="13358" max="13358" width="6.625" style="33" customWidth="1"/>
    <col min="13359" max="13359" width="3.125" style="33" customWidth="1"/>
    <col min="13360" max="13363" width="3.75" style="33" customWidth="1"/>
    <col min="13364" max="13568" width="9" style="33"/>
    <col min="13569" max="13569" width="3.5" style="33" customWidth="1"/>
    <col min="13570" max="13570" width="6.25" style="33" customWidth="1"/>
    <col min="13571" max="13571" width="8" style="33" customWidth="1"/>
    <col min="13572" max="13572" width="7.375" style="33" customWidth="1"/>
    <col min="13573" max="13573" width="7" style="33" customWidth="1"/>
    <col min="13574" max="13574" width="17.75" style="33" customWidth="1"/>
    <col min="13575" max="13575" width="3.5" style="33" customWidth="1"/>
    <col min="13576" max="13577" width="10.625" style="33" customWidth="1"/>
    <col min="13578" max="13580" width="2.75" style="33" customWidth="1"/>
    <col min="13581" max="13581" width="3.625" style="33" customWidth="1"/>
    <col min="13582" max="13582" width="11.125" style="33" customWidth="1"/>
    <col min="13583" max="13584" width="1.875" style="33" customWidth="1"/>
    <col min="13585" max="13586" width="2.875" style="33" customWidth="1"/>
    <col min="13587" max="13588" width="5.625" style="33" customWidth="1"/>
    <col min="13589" max="13589" width="10.5" style="33" customWidth="1"/>
    <col min="13590" max="13592" width="7.5" style="33" customWidth="1"/>
    <col min="13593" max="13594" width="5" style="33" customWidth="1"/>
    <col min="13595" max="13602" width="4.375" style="33" customWidth="1"/>
    <col min="13603" max="13603" width="5.375" style="33" customWidth="1"/>
    <col min="13604" max="13605" width="4.375" style="33" customWidth="1"/>
    <col min="13606" max="13606" width="4" style="33" customWidth="1"/>
    <col min="13607" max="13608" width="6.75" style="33" customWidth="1"/>
    <col min="13609" max="13609" width="4.625" style="33" customWidth="1"/>
    <col min="13610" max="13612" width="8.125" style="33" customWidth="1"/>
    <col min="13613" max="13613" width="8.75" style="33" customWidth="1"/>
    <col min="13614" max="13614" width="6.625" style="33" customWidth="1"/>
    <col min="13615" max="13615" width="3.125" style="33" customWidth="1"/>
    <col min="13616" max="13619" width="3.75" style="33" customWidth="1"/>
    <col min="13620" max="13824" width="9" style="33"/>
    <col min="13825" max="13825" width="3.5" style="33" customWidth="1"/>
    <col min="13826" max="13826" width="6.25" style="33" customWidth="1"/>
    <col min="13827" max="13827" width="8" style="33" customWidth="1"/>
    <col min="13828" max="13828" width="7.375" style="33" customWidth="1"/>
    <col min="13829" max="13829" width="7" style="33" customWidth="1"/>
    <col min="13830" max="13830" width="17.75" style="33" customWidth="1"/>
    <col min="13831" max="13831" width="3.5" style="33" customWidth="1"/>
    <col min="13832" max="13833" width="10.625" style="33" customWidth="1"/>
    <col min="13834" max="13836" width="2.75" style="33" customWidth="1"/>
    <col min="13837" max="13837" width="3.625" style="33" customWidth="1"/>
    <col min="13838" max="13838" width="11.125" style="33" customWidth="1"/>
    <col min="13839" max="13840" width="1.875" style="33" customWidth="1"/>
    <col min="13841" max="13842" width="2.875" style="33" customWidth="1"/>
    <col min="13843" max="13844" width="5.625" style="33" customWidth="1"/>
    <col min="13845" max="13845" width="10.5" style="33" customWidth="1"/>
    <col min="13846" max="13848" width="7.5" style="33" customWidth="1"/>
    <col min="13849" max="13850" width="5" style="33" customWidth="1"/>
    <col min="13851" max="13858" width="4.375" style="33" customWidth="1"/>
    <col min="13859" max="13859" width="5.375" style="33" customWidth="1"/>
    <col min="13860" max="13861" width="4.375" style="33" customWidth="1"/>
    <col min="13862" max="13862" width="4" style="33" customWidth="1"/>
    <col min="13863" max="13864" width="6.75" style="33" customWidth="1"/>
    <col min="13865" max="13865" width="4.625" style="33" customWidth="1"/>
    <col min="13866" max="13868" width="8.125" style="33" customWidth="1"/>
    <col min="13869" max="13869" width="8.75" style="33" customWidth="1"/>
    <col min="13870" max="13870" width="6.625" style="33" customWidth="1"/>
    <col min="13871" max="13871" width="3.125" style="33" customWidth="1"/>
    <col min="13872" max="13875" width="3.75" style="33" customWidth="1"/>
    <col min="13876" max="14080" width="9" style="33"/>
    <col min="14081" max="14081" width="3.5" style="33" customWidth="1"/>
    <col min="14082" max="14082" width="6.25" style="33" customWidth="1"/>
    <col min="14083" max="14083" width="8" style="33" customWidth="1"/>
    <col min="14084" max="14084" width="7.375" style="33" customWidth="1"/>
    <col min="14085" max="14085" width="7" style="33" customWidth="1"/>
    <col min="14086" max="14086" width="17.75" style="33" customWidth="1"/>
    <col min="14087" max="14087" width="3.5" style="33" customWidth="1"/>
    <col min="14088" max="14089" width="10.625" style="33" customWidth="1"/>
    <col min="14090" max="14092" width="2.75" style="33" customWidth="1"/>
    <col min="14093" max="14093" width="3.625" style="33" customWidth="1"/>
    <col min="14094" max="14094" width="11.125" style="33" customWidth="1"/>
    <col min="14095" max="14096" width="1.875" style="33" customWidth="1"/>
    <col min="14097" max="14098" width="2.875" style="33" customWidth="1"/>
    <col min="14099" max="14100" width="5.625" style="33" customWidth="1"/>
    <col min="14101" max="14101" width="10.5" style="33" customWidth="1"/>
    <col min="14102" max="14104" width="7.5" style="33" customWidth="1"/>
    <col min="14105" max="14106" width="5" style="33" customWidth="1"/>
    <col min="14107" max="14114" width="4.375" style="33" customWidth="1"/>
    <col min="14115" max="14115" width="5.375" style="33" customWidth="1"/>
    <col min="14116" max="14117" width="4.375" style="33" customWidth="1"/>
    <col min="14118" max="14118" width="4" style="33" customWidth="1"/>
    <col min="14119" max="14120" width="6.75" style="33" customWidth="1"/>
    <col min="14121" max="14121" width="4.625" style="33" customWidth="1"/>
    <col min="14122" max="14124" width="8.125" style="33" customWidth="1"/>
    <col min="14125" max="14125" width="8.75" style="33" customWidth="1"/>
    <col min="14126" max="14126" width="6.625" style="33" customWidth="1"/>
    <col min="14127" max="14127" width="3.125" style="33" customWidth="1"/>
    <col min="14128" max="14131" width="3.75" style="33" customWidth="1"/>
    <col min="14132" max="14336" width="9" style="33"/>
    <col min="14337" max="14337" width="3.5" style="33" customWidth="1"/>
    <col min="14338" max="14338" width="6.25" style="33" customWidth="1"/>
    <col min="14339" max="14339" width="8" style="33" customWidth="1"/>
    <col min="14340" max="14340" width="7.375" style="33" customWidth="1"/>
    <col min="14341" max="14341" width="7" style="33" customWidth="1"/>
    <col min="14342" max="14342" width="17.75" style="33" customWidth="1"/>
    <col min="14343" max="14343" width="3.5" style="33" customWidth="1"/>
    <col min="14344" max="14345" width="10.625" style="33" customWidth="1"/>
    <col min="14346" max="14348" width="2.75" style="33" customWidth="1"/>
    <col min="14349" max="14349" width="3.625" style="33" customWidth="1"/>
    <col min="14350" max="14350" width="11.125" style="33" customWidth="1"/>
    <col min="14351" max="14352" width="1.875" style="33" customWidth="1"/>
    <col min="14353" max="14354" width="2.875" style="33" customWidth="1"/>
    <col min="14355" max="14356" width="5.625" style="33" customWidth="1"/>
    <col min="14357" max="14357" width="10.5" style="33" customWidth="1"/>
    <col min="14358" max="14360" width="7.5" style="33" customWidth="1"/>
    <col min="14361" max="14362" width="5" style="33" customWidth="1"/>
    <col min="14363" max="14370" width="4.375" style="33" customWidth="1"/>
    <col min="14371" max="14371" width="5.375" style="33" customWidth="1"/>
    <col min="14372" max="14373" width="4.375" style="33" customWidth="1"/>
    <col min="14374" max="14374" width="4" style="33" customWidth="1"/>
    <col min="14375" max="14376" width="6.75" style="33" customWidth="1"/>
    <col min="14377" max="14377" width="4.625" style="33" customWidth="1"/>
    <col min="14378" max="14380" width="8.125" style="33" customWidth="1"/>
    <col min="14381" max="14381" width="8.75" style="33" customWidth="1"/>
    <col min="14382" max="14382" width="6.625" style="33" customWidth="1"/>
    <col min="14383" max="14383" width="3.125" style="33" customWidth="1"/>
    <col min="14384" max="14387" width="3.75" style="33" customWidth="1"/>
    <col min="14388" max="14592" width="9" style="33"/>
    <col min="14593" max="14593" width="3.5" style="33" customWidth="1"/>
    <col min="14594" max="14594" width="6.25" style="33" customWidth="1"/>
    <col min="14595" max="14595" width="8" style="33" customWidth="1"/>
    <col min="14596" max="14596" width="7.375" style="33" customWidth="1"/>
    <col min="14597" max="14597" width="7" style="33" customWidth="1"/>
    <col min="14598" max="14598" width="17.75" style="33" customWidth="1"/>
    <col min="14599" max="14599" width="3.5" style="33" customWidth="1"/>
    <col min="14600" max="14601" width="10.625" style="33" customWidth="1"/>
    <col min="14602" max="14604" width="2.75" style="33" customWidth="1"/>
    <col min="14605" max="14605" width="3.625" style="33" customWidth="1"/>
    <col min="14606" max="14606" width="11.125" style="33" customWidth="1"/>
    <col min="14607" max="14608" width="1.875" style="33" customWidth="1"/>
    <col min="14609" max="14610" width="2.875" style="33" customWidth="1"/>
    <col min="14611" max="14612" width="5.625" style="33" customWidth="1"/>
    <col min="14613" max="14613" width="10.5" style="33" customWidth="1"/>
    <col min="14614" max="14616" width="7.5" style="33" customWidth="1"/>
    <col min="14617" max="14618" width="5" style="33" customWidth="1"/>
    <col min="14619" max="14626" width="4.375" style="33" customWidth="1"/>
    <col min="14627" max="14627" width="5.375" style="33" customWidth="1"/>
    <col min="14628" max="14629" width="4.375" style="33" customWidth="1"/>
    <col min="14630" max="14630" width="4" style="33" customWidth="1"/>
    <col min="14631" max="14632" width="6.75" style="33" customWidth="1"/>
    <col min="14633" max="14633" width="4.625" style="33" customWidth="1"/>
    <col min="14634" max="14636" width="8.125" style="33" customWidth="1"/>
    <col min="14637" max="14637" width="8.75" style="33" customWidth="1"/>
    <col min="14638" max="14638" width="6.625" style="33" customWidth="1"/>
    <col min="14639" max="14639" width="3.125" style="33" customWidth="1"/>
    <col min="14640" max="14643" width="3.75" style="33" customWidth="1"/>
    <col min="14644" max="14848" width="9" style="33"/>
    <col min="14849" max="14849" width="3.5" style="33" customWidth="1"/>
    <col min="14850" max="14850" width="6.25" style="33" customWidth="1"/>
    <col min="14851" max="14851" width="8" style="33" customWidth="1"/>
    <col min="14852" max="14852" width="7.375" style="33" customWidth="1"/>
    <col min="14853" max="14853" width="7" style="33" customWidth="1"/>
    <col min="14854" max="14854" width="17.75" style="33" customWidth="1"/>
    <col min="14855" max="14855" width="3.5" style="33" customWidth="1"/>
    <col min="14856" max="14857" width="10.625" style="33" customWidth="1"/>
    <col min="14858" max="14860" width="2.75" style="33" customWidth="1"/>
    <col min="14861" max="14861" width="3.625" style="33" customWidth="1"/>
    <col min="14862" max="14862" width="11.125" style="33" customWidth="1"/>
    <col min="14863" max="14864" width="1.875" style="33" customWidth="1"/>
    <col min="14865" max="14866" width="2.875" style="33" customWidth="1"/>
    <col min="14867" max="14868" width="5.625" style="33" customWidth="1"/>
    <col min="14869" max="14869" width="10.5" style="33" customWidth="1"/>
    <col min="14870" max="14872" width="7.5" style="33" customWidth="1"/>
    <col min="14873" max="14874" width="5" style="33" customWidth="1"/>
    <col min="14875" max="14882" width="4.375" style="33" customWidth="1"/>
    <col min="14883" max="14883" width="5.375" style="33" customWidth="1"/>
    <col min="14884" max="14885" width="4.375" style="33" customWidth="1"/>
    <col min="14886" max="14886" width="4" style="33" customWidth="1"/>
    <col min="14887" max="14888" width="6.75" style="33" customWidth="1"/>
    <col min="14889" max="14889" width="4.625" style="33" customWidth="1"/>
    <col min="14890" max="14892" width="8.125" style="33" customWidth="1"/>
    <col min="14893" max="14893" width="8.75" style="33" customWidth="1"/>
    <col min="14894" max="14894" width="6.625" style="33" customWidth="1"/>
    <col min="14895" max="14895" width="3.125" style="33" customWidth="1"/>
    <col min="14896" max="14899" width="3.75" style="33" customWidth="1"/>
    <col min="14900" max="15104" width="9" style="33"/>
    <col min="15105" max="15105" width="3.5" style="33" customWidth="1"/>
    <col min="15106" max="15106" width="6.25" style="33" customWidth="1"/>
    <col min="15107" max="15107" width="8" style="33" customWidth="1"/>
    <col min="15108" max="15108" width="7.375" style="33" customWidth="1"/>
    <col min="15109" max="15109" width="7" style="33" customWidth="1"/>
    <col min="15110" max="15110" width="17.75" style="33" customWidth="1"/>
    <col min="15111" max="15111" width="3.5" style="33" customWidth="1"/>
    <col min="15112" max="15113" width="10.625" style="33" customWidth="1"/>
    <col min="15114" max="15116" width="2.75" style="33" customWidth="1"/>
    <col min="15117" max="15117" width="3.625" style="33" customWidth="1"/>
    <col min="15118" max="15118" width="11.125" style="33" customWidth="1"/>
    <col min="15119" max="15120" width="1.875" style="33" customWidth="1"/>
    <col min="15121" max="15122" width="2.875" style="33" customWidth="1"/>
    <col min="15123" max="15124" width="5.625" style="33" customWidth="1"/>
    <col min="15125" max="15125" width="10.5" style="33" customWidth="1"/>
    <col min="15126" max="15128" width="7.5" style="33" customWidth="1"/>
    <col min="15129" max="15130" width="5" style="33" customWidth="1"/>
    <col min="15131" max="15138" width="4.375" style="33" customWidth="1"/>
    <col min="15139" max="15139" width="5.375" style="33" customWidth="1"/>
    <col min="15140" max="15141" width="4.375" style="33" customWidth="1"/>
    <col min="15142" max="15142" width="4" style="33" customWidth="1"/>
    <col min="15143" max="15144" width="6.75" style="33" customWidth="1"/>
    <col min="15145" max="15145" width="4.625" style="33" customWidth="1"/>
    <col min="15146" max="15148" width="8.125" style="33" customWidth="1"/>
    <col min="15149" max="15149" width="8.75" style="33" customWidth="1"/>
    <col min="15150" max="15150" width="6.625" style="33" customWidth="1"/>
    <col min="15151" max="15151" width="3.125" style="33" customWidth="1"/>
    <col min="15152" max="15155" width="3.75" style="33" customWidth="1"/>
    <col min="15156" max="15360" width="9" style="33"/>
    <col min="15361" max="15361" width="3.5" style="33" customWidth="1"/>
    <col min="15362" max="15362" width="6.25" style="33" customWidth="1"/>
    <col min="15363" max="15363" width="8" style="33" customWidth="1"/>
    <col min="15364" max="15364" width="7.375" style="33" customWidth="1"/>
    <col min="15365" max="15365" width="7" style="33" customWidth="1"/>
    <col min="15366" max="15366" width="17.75" style="33" customWidth="1"/>
    <col min="15367" max="15367" width="3.5" style="33" customWidth="1"/>
    <col min="15368" max="15369" width="10.625" style="33" customWidth="1"/>
    <col min="15370" max="15372" width="2.75" style="33" customWidth="1"/>
    <col min="15373" max="15373" width="3.625" style="33" customWidth="1"/>
    <col min="15374" max="15374" width="11.125" style="33" customWidth="1"/>
    <col min="15375" max="15376" width="1.875" style="33" customWidth="1"/>
    <col min="15377" max="15378" width="2.875" style="33" customWidth="1"/>
    <col min="15379" max="15380" width="5.625" style="33" customWidth="1"/>
    <col min="15381" max="15381" width="10.5" style="33" customWidth="1"/>
    <col min="15382" max="15384" width="7.5" style="33" customWidth="1"/>
    <col min="15385" max="15386" width="5" style="33" customWidth="1"/>
    <col min="15387" max="15394" width="4.375" style="33" customWidth="1"/>
    <col min="15395" max="15395" width="5.375" style="33" customWidth="1"/>
    <col min="15396" max="15397" width="4.375" style="33" customWidth="1"/>
    <col min="15398" max="15398" width="4" style="33" customWidth="1"/>
    <col min="15399" max="15400" width="6.75" style="33" customWidth="1"/>
    <col min="15401" max="15401" width="4.625" style="33" customWidth="1"/>
    <col min="15402" max="15404" width="8.125" style="33" customWidth="1"/>
    <col min="15405" max="15405" width="8.75" style="33" customWidth="1"/>
    <col min="15406" max="15406" width="6.625" style="33" customWidth="1"/>
    <col min="15407" max="15407" width="3.125" style="33" customWidth="1"/>
    <col min="15408" max="15411" width="3.75" style="33" customWidth="1"/>
    <col min="15412" max="15616" width="9" style="33"/>
    <col min="15617" max="15617" width="3.5" style="33" customWidth="1"/>
    <col min="15618" max="15618" width="6.25" style="33" customWidth="1"/>
    <col min="15619" max="15619" width="8" style="33" customWidth="1"/>
    <col min="15620" max="15620" width="7.375" style="33" customWidth="1"/>
    <col min="15621" max="15621" width="7" style="33" customWidth="1"/>
    <col min="15622" max="15622" width="17.75" style="33" customWidth="1"/>
    <col min="15623" max="15623" width="3.5" style="33" customWidth="1"/>
    <col min="15624" max="15625" width="10.625" style="33" customWidth="1"/>
    <col min="15626" max="15628" width="2.75" style="33" customWidth="1"/>
    <col min="15629" max="15629" width="3.625" style="33" customWidth="1"/>
    <col min="15630" max="15630" width="11.125" style="33" customWidth="1"/>
    <col min="15631" max="15632" width="1.875" style="33" customWidth="1"/>
    <col min="15633" max="15634" width="2.875" style="33" customWidth="1"/>
    <col min="15635" max="15636" width="5.625" style="33" customWidth="1"/>
    <col min="15637" max="15637" width="10.5" style="33" customWidth="1"/>
    <col min="15638" max="15640" width="7.5" style="33" customWidth="1"/>
    <col min="15641" max="15642" width="5" style="33" customWidth="1"/>
    <col min="15643" max="15650" width="4.375" style="33" customWidth="1"/>
    <col min="15651" max="15651" width="5.375" style="33" customWidth="1"/>
    <col min="15652" max="15653" width="4.375" style="33" customWidth="1"/>
    <col min="15654" max="15654" width="4" style="33" customWidth="1"/>
    <col min="15655" max="15656" width="6.75" style="33" customWidth="1"/>
    <col min="15657" max="15657" width="4.625" style="33" customWidth="1"/>
    <col min="15658" max="15660" width="8.125" style="33" customWidth="1"/>
    <col min="15661" max="15661" width="8.75" style="33" customWidth="1"/>
    <col min="15662" max="15662" width="6.625" style="33" customWidth="1"/>
    <col min="15663" max="15663" width="3.125" style="33" customWidth="1"/>
    <col min="15664" max="15667" width="3.75" style="33" customWidth="1"/>
    <col min="15668" max="15872" width="9" style="33"/>
    <col min="15873" max="15873" width="3.5" style="33" customWidth="1"/>
    <col min="15874" max="15874" width="6.25" style="33" customWidth="1"/>
    <col min="15875" max="15875" width="8" style="33" customWidth="1"/>
    <col min="15876" max="15876" width="7.375" style="33" customWidth="1"/>
    <col min="15877" max="15877" width="7" style="33" customWidth="1"/>
    <col min="15878" max="15878" width="17.75" style="33" customWidth="1"/>
    <col min="15879" max="15879" width="3.5" style="33" customWidth="1"/>
    <col min="15880" max="15881" width="10.625" style="33" customWidth="1"/>
    <col min="15882" max="15884" width="2.75" style="33" customWidth="1"/>
    <col min="15885" max="15885" width="3.625" style="33" customWidth="1"/>
    <col min="15886" max="15886" width="11.125" style="33" customWidth="1"/>
    <col min="15887" max="15888" width="1.875" style="33" customWidth="1"/>
    <col min="15889" max="15890" width="2.875" style="33" customWidth="1"/>
    <col min="15891" max="15892" width="5.625" style="33" customWidth="1"/>
    <col min="15893" max="15893" width="10.5" style="33" customWidth="1"/>
    <col min="15894" max="15896" width="7.5" style="33" customWidth="1"/>
    <col min="15897" max="15898" width="5" style="33" customWidth="1"/>
    <col min="15899" max="15906" width="4.375" style="33" customWidth="1"/>
    <col min="15907" max="15907" width="5.375" style="33" customWidth="1"/>
    <col min="15908" max="15909" width="4.375" style="33" customWidth="1"/>
    <col min="15910" max="15910" width="4" style="33" customWidth="1"/>
    <col min="15911" max="15912" width="6.75" style="33" customWidth="1"/>
    <col min="15913" max="15913" width="4.625" style="33" customWidth="1"/>
    <col min="15914" max="15916" width="8.125" style="33" customWidth="1"/>
    <col min="15917" max="15917" width="8.75" style="33" customWidth="1"/>
    <col min="15918" max="15918" width="6.625" style="33" customWidth="1"/>
    <col min="15919" max="15919" width="3.125" style="33" customWidth="1"/>
    <col min="15920" max="15923" width="3.75" style="33" customWidth="1"/>
    <col min="15924" max="16128" width="9" style="33"/>
    <col min="16129" max="16129" width="3.5" style="33" customWidth="1"/>
    <col min="16130" max="16130" width="6.25" style="33" customWidth="1"/>
    <col min="16131" max="16131" width="8" style="33" customWidth="1"/>
    <col min="16132" max="16132" width="7.375" style="33" customWidth="1"/>
    <col min="16133" max="16133" width="7" style="33" customWidth="1"/>
    <col min="16134" max="16134" width="17.75" style="33" customWidth="1"/>
    <col min="16135" max="16135" width="3.5" style="33" customWidth="1"/>
    <col min="16136" max="16137" width="10.625" style="33" customWidth="1"/>
    <col min="16138" max="16140" width="2.75" style="33" customWidth="1"/>
    <col min="16141" max="16141" width="3.625" style="33" customWidth="1"/>
    <col min="16142" max="16142" width="11.125" style="33" customWidth="1"/>
    <col min="16143" max="16144" width="1.875" style="33" customWidth="1"/>
    <col min="16145" max="16146" width="2.875" style="33" customWidth="1"/>
    <col min="16147" max="16148" width="5.625" style="33" customWidth="1"/>
    <col min="16149" max="16149" width="10.5" style="33" customWidth="1"/>
    <col min="16150" max="16152" width="7.5" style="33" customWidth="1"/>
    <col min="16153" max="16154" width="5" style="33" customWidth="1"/>
    <col min="16155" max="16162" width="4.375" style="33" customWidth="1"/>
    <col min="16163" max="16163" width="5.375" style="33" customWidth="1"/>
    <col min="16164" max="16165" width="4.375" style="33" customWidth="1"/>
    <col min="16166" max="16166" width="4" style="33" customWidth="1"/>
    <col min="16167" max="16168" width="6.75" style="33" customWidth="1"/>
    <col min="16169" max="16169" width="4.625" style="33" customWidth="1"/>
    <col min="16170" max="16172" width="8.125" style="33" customWidth="1"/>
    <col min="16173" max="16173" width="8.75" style="33" customWidth="1"/>
    <col min="16174" max="16174" width="6.625" style="33" customWidth="1"/>
    <col min="16175" max="16175" width="3.125" style="33" customWidth="1"/>
    <col min="16176" max="16179" width="3.75" style="33" customWidth="1"/>
    <col min="16180" max="16384" width="9" style="33"/>
  </cols>
  <sheetData>
    <row r="1" spans="1:46" ht="7.5" customHeight="1"/>
    <row r="2" spans="1:46" s="34" customFormat="1" ht="20.25" customHeight="1">
      <c r="A2" s="800" t="s">
        <v>456</v>
      </c>
      <c r="B2" s="800"/>
      <c r="C2" s="800"/>
      <c r="D2" s="800"/>
      <c r="E2" s="800"/>
      <c r="F2" s="800"/>
      <c r="G2" s="800"/>
    </row>
    <row r="3" spans="1:46" s="34" customFormat="1" ht="20.25" customHeight="1">
      <c r="A3" s="35"/>
      <c r="B3" s="36" t="s">
        <v>35</v>
      </c>
      <c r="C3" s="35"/>
      <c r="D3" s="35"/>
    </row>
    <row r="4" spans="1:46" s="34" customFormat="1" ht="6.75" customHeight="1" thickBot="1"/>
    <row r="5" spans="1:46" ht="61.5" customHeight="1">
      <c r="A5" s="801" t="s">
        <v>36</v>
      </c>
      <c r="B5" s="802"/>
      <c r="C5" s="802"/>
      <c r="D5" s="802"/>
      <c r="E5" s="802"/>
      <c r="F5" s="802"/>
      <c r="G5" s="802"/>
      <c r="H5" s="802"/>
      <c r="I5" s="802"/>
      <c r="J5" s="802"/>
      <c r="K5" s="802"/>
      <c r="L5" s="802"/>
      <c r="M5" s="802"/>
      <c r="N5" s="802"/>
      <c r="O5" s="802"/>
      <c r="P5" s="802"/>
      <c r="Q5" s="802"/>
      <c r="R5" s="802"/>
      <c r="S5" s="802"/>
      <c r="T5" s="802"/>
      <c r="U5" s="802"/>
      <c r="V5" s="802"/>
      <c r="W5" s="802"/>
      <c r="X5" s="802"/>
      <c r="Y5" s="802"/>
      <c r="Z5" s="802"/>
      <c r="AA5" s="802"/>
      <c r="AB5" s="802"/>
      <c r="AC5" s="802"/>
      <c r="AD5" s="802"/>
      <c r="AE5" s="802"/>
      <c r="AF5" s="802"/>
      <c r="AG5" s="802"/>
      <c r="AH5" s="802"/>
      <c r="AI5" s="802"/>
      <c r="AJ5" s="802"/>
      <c r="AK5" s="802"/>
      <c r="AL5" s="802"/>
      <c r="AM5" s="802"/>
      <c r="AN5" s="802"/>
      <c r="AO5" s="802"/>
      <c r="AP5" s="802"/>
      <c r="AQ5" s="802"/>
      <c r="AR5" s="802"/>
      <c r="AS5" s="802"/>
      <c r="AT5" s="803"/>
    </row>
    <row r="6" spans="1:46" ht="9" customHeight="1">
      <c r="A6" s="804"/>
      <c r="B6" s="805"/>
      <c r="C6" s="805"/>
      <c r="D6" s="805"/>
      <c r="E6" s="805"/>
      <c r="F6" s="805"/>
      <c r="G6" s="806"/>
      <c r="H6" s="807" t="s">
        <v>37</v>
      </c>
      <c r="I6" s="754"/>
      <c r="J6" s="754"/>
      <c r="K6" s="754"/>
      <c r="L6" s="754"/>
      <c r="M6" s="754"/>
      <c r="N6" s="754"/>
      <c r="O6" s="754"/>
      <c r="P6" s="808"/>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8"/>
    </row>
    <row r="7" spans="1:46" s="40" customFormat="1" ht="55.5" customHeight="1">
      <c r="A7" s="811"/>
      <c r="B7" s="812" t="s">
        <v>38</v>
      </c>
      <c r="C7" s="813"/>
      <c r="D7" s="813"/>
      <c r="E7" s="813"/>
      <c r="F7" s="814"/>
      <c r="G7" s="39"/>
      <c r="H7" s="809"/>
      <c r="I7" s="758"/>
      <c r="J7" s="758"/>
      <c r="K7" s="758"/>
      <c r="L7" s="758"/>
      <c r="M7" s="758"/>
      <c r="N7" s="758"/>
      <c r="O7" s="758"/>
      <c r="P7" s="810"/>
      <c r="Q7" s="869" t="s">
        <v>440</v>
      </c>
      <c r="R7" s="870"/>
      <c r="S7" s="870"/>
      <c r="T7" s="870"/>
      <c r="U7" s="870"/>
      <c r="V7" s="870"/>
      <c r="W7" s="870"/>
      <c r="X7" s="870"/>
      <c r="Y7" s="870"/>
      <c r="Z7" s="870"/>
      <c r="AA7" s="870"/>
      <c r="AB7" s="870"/>
      <c r="AC7" s="870"/>
      <c r="AD7" s="870"/>
      <c r="AE7" s="870"/>
      <c r="AF7" s="870"/>
      <c r="AG7" s="870"/>
      <c r="AH7" s="870"/>
      <c r="AI7" s="870"/>
      <c r="AJ7" s="870"/>
      <c r="AK7" s="870"/>
      <c r="AL7" s="870"/>
      <c r="AM7" s="870"/>
      <c r="AN7" s="870"/>
      <c r="AO7" s="870"/>
      <c r="AP7" s="870"/>
      <c r="AQ7" s="870"/>
      <c r="AR7" s="870"/>
      <c r="AS7" s="870"/>
      <c r="AT7" s="871"/>
    </row>
    <row r="8" spans="1:46" s="40" customFormat="1" ht="55.5" customHeight="1">
      <c r="A8" s="811"/>
      <c r="B8" s="818"/>
      <c r="C8" s="819"/>
      <c r="D8" s="819"/>
      <c r="E8" s="819"/>
      <c r="F8" s="820"/>
      <c r="G8" s="39"/>
      <c r="H8" s="821"/>
      <c r="I8" s="822"/>
      <c r="J8" s="822"/>
      <c r="K8" s="822"/>
      <c r="L8" s="822"/>
      <c r="M8" s="822"/>
      <c r="N8" s="822"/>
      <c r="O8" s="822"/>
      <c r="P8" s="823"/>
      <c r="Q8" s="815" t="s">
        <v>39</v>
      </c>
      <c r="R8" s="816"/>
      <c r="S8" s="816"/>
      <c r="T8" s="816"/>
      <c r="U8" s="816"/>
      <c r="V8" s="816"/>
      <c r="W8" s="816"/>
      <c r="X8" s="816"/>
      <c r="Y8" s="816"/>
      <c r="Z8" s="816"/>
      <c r="AA8" s="816"/>
      <c r="AB8" s="816"/>
      <c r="AC8" s="816"/>
      <c r="AD8" s="816"/>
      <c r="AE8" s="816"/>
      <c r="AF8" s="816"/>
      <c r="AG8" s="816"/>
      <c r="AH8" s="816"/>
      <c r="AI8" s="816"/>
      <c r="AJ8" s="816"/>
      <c r="AK8" s="816"/>
      <c r="AL8" s="816"/>
      <c r="AM8" s="816"/>
      <c r="AN8" s="816"/>
      <c r="AO8" s="816"/>
      <c r="AP8" s="816"/>
      <c r="AQ8" s="816"/>
      <c r="AR8" s="816"/>
      <c r="AS8" s="816"/>
      <c r="AT8" s="817"/>
    </row>
    <row r="9" spans="1:46" s="40" customFormat="1" ht="55.5" customHeight="1">
      <c r="A9" s="811"/>
      <c r="B9" s="818"/>
      <c r="C9" s="819"/>
      <c r="D9" s="819"/>
      <c r="E9" s="819"/>
      <c r="F9" s="820"/>
      <c r="G9" s="39"/>
      <c r="H9" s="824"/>
      <c r="I9" s="825"/>
      <c r="J9" s="825"/>
      <c r="K9" s="825"/>
      <c r="L9" s="825"/>
      <c r="M9" s="825"/>
      <c r="N9" s="825"/>
      <c r="O9" s="825"/>
      <c r="P9" s="826"/>
      <c r="Q9" s="41"/>
      <c r="R9" s="41"/>
      <c r="S9" s="41" t="s">
        <v>40</v>
      </c>
      <c r="T9" s="41"/>
      <c r="U9" s="41"/>
      <c r="V9" s="41"/>
      <c r="W9" s="41"/>
      <c r="X9" s="41"/>
      <c r="Y9" s="41"/>
      <c r="Z9" s="42"/>
      <c r="AA9" s="42"/>
      <c r="AB9" s="42"/>
      <c r="AC9" s="43"/>
      <c r="AD9" s="43"/>
      <c r="AE9" s="756" t="s">
        <v>41</v>
      </c>
      <c r="AF9" s="756"/>
      <c r="AG9" s="756"/>
      <c r="AH9" s="44" t="s">
        <v>42</v>
      </c>
      <c r="AI9" s="44"/>
      <c r="AJ9" s="44"/>
      <c r="AK9" s="44"/>
      <c r="AL9" s="831" t="str">
        <f>'14'!AL9:AS9</f>
        <v>霧島市国分中央三丁目４５番１号</v>
      </c>
      <c r="AM9" s="831"/>
      <c r="AN9" s="831"/>
      <c r="AO9" s="831"/>
      <c r="AP9" s="831"/>
      <c r="AQ9" s="831"/>
      <c r="AR9" s="831"/>
      <c r="AS9" s="831"/>
      <c r="AT9" s="45"/>
    </row>
    <row r="10" spans="1:46" s="40" customFormat="1" ht="55.5" customHeight="1">
      <c r="A10" s="811"/>
      <c r="B10" s="835" t="s">
        <v>43</v>
      </c>
      <c r="C10" s="836"/>
      <c r="D10" s="836"/>
      <c r="E10" s="836"/>
      <c r="F10" s="837"/>
      <c r="G10" s="39"/>
      <c r="H10" s="824"/>
      <c r="I10" s="825"/>
      <c r="J10" s="825"/>
      <c r="K10" s="825"/>
      <c r="L10" s="825"/>
      <c r="M10" s="825"/>
      <c r="N10" s="825"/>
      <c r="O10" s="825"/>
      <c r="P10" s="826"/>
      <c r="Q10" s="36"/>
      <c r="R10" s="36"/>
      <c r="S10" s="41" t="s">
        <v>44</v>
      </c>
      <c r="T10" s="41"/>
      <c r="U10" s="41"/>
      <c r="V10" s="41"/>
      <c r="W10" s="41"/>
      <c r="X10" s="46"/>
      <c r="Y10" s="46"/>
      <c r="Z10" s="46"/>
      <c r="AA10" s="46"/>
      <c r="AB10" s="46"/>
      <c r="AC10" s="46"/>
      <c r="AD10" s="46"/>
      <c r="AE10" s="47"/>
      <c r="AF10" s="43"/>
      <c r="AG10" s="43"/>
      <c r="AH10" s="44" t="s">
        <v>45</v>
      </c>
      <c r="AI10" s="44"/>
      <c r="AJ10" s="44"/>
      <c r="AK10" s="44"/>
      <c r="AL10" s="872" t="str">
        <f>'14'!AL10:AR10</f>
        <v>霧島建設技術株式会社</v>
      </c>
      <c r="AM10" s="872"/>
      <c r="AN10" s="872"/>
      <c r="AO10" s="872"/>
      <c r="AP10" s="872"/>
      <c r="AQ10" s="872"/>
      <c r="AR10" s="872"/>
      <c r="AS10" s="288" t="s">
        <v>438</v>
      </c>
      <c r="AT10" s="48"/>
    </row>
    <row r="11" spans="1:46" s="40" customFormat="1" ht="55.5" customHeight="1">
      <c r="A11" s="811"/>
      <c r="B11" s="838" t="s">
        <v>46</v>
      </c>
      <c r="C11" s="839"/>
      <c r="D11" s="839"/>
      <c r="E11" s="839"/>
      <c r="F11" s="840"/>
      <c r="G11" s="39"/>
      <c r="H11" s="824"/>
      <c r="I11" s="825"/>
      <c r="J11" s="825"/>
      <c r="K11" s="825"/>
      <c r="L11" s="825"/>
      <c r="M11" s="825"/>
      <c r="N11" s="825"/>
      <c r="O11" s="825"/>
      <c r="P11" s="826"/>
      <c r="Q11" s="49"/>
      <c r="R11" s="49"/>
      <c r="S11" s="43"/>
      <c r="T11" s="756" t="str">
        <f>'14'!T11:AA11</f>
        <v>霧島市長　中重　真一</v>
      </c>
      <c r="U11" s="756"/>
      <c r="V11" s="756"/>
      <c r="W11" s="756"/>
      <c r="X11" s="756"/>
      <c r="Y11" s="756"/>
      <c r="Z11" s="756"/>
      <c r="AA11" s="756"/>
      <c r="AB11" s="43" t="s">
        <v>47</v>
      </c>
      <c r="AC11" s="43"/>
      <c r="AD11" s="46"/>
      <c r="AE11" s="46"/>
      <c r="AF11" s="46"/>
      <c r="AG11" s="44"/>
      <c r="AH11" s="44"/>
      <c r="AI11" s="46"/>
      <c r="AJ11" s="46"/>
      <c r="AK11" s="46"/>
      <c r="AL11" s="50"/>
      <c r="AM11" s="50"/>
      <c r="AN11" s="50"/>
      <c r="AO11" s="50"/>
      <c r="AP11" s="50"/>
      <c r="AQ11" s="50"/>
      <c r="AR11" s="50"/>
      <c r="AS11" s="51"/>
      <c r="AT11" s="52"/>
    </row>
    <row r="12" spans="1:46" s="40" customFormat="1" ht="11.25" customHeight="1">
      <c r="A12" s="841"/>
      <c r="B12" s="828"/>
      <c r="C12" s="828"/>
      <c r="D12" s="828"/>
      <c r="E12" s="828"/>
      <c r="F12" s="828"/>
      <c r="G12" s="829"/>
      <c r="H12" s="827"/>
      <c r="I12" s="828"/>
      <c r="J12" s="828"/>
      <c r="K12" s="828"/>
      <c r="L12" s="828"/>
      <c r="M12" s="828"/>
      <c r="N12" s="828"/>
      <c r="O12" s="828"/>
      <c r="P12" s="829"/>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4"/>
    </row>
    <row r="13" spans="1:46" s="40" customFormat="1" ht="60" customHeight="1">
      <c r="A13" s="845" t="s">
        <v>48</v>
      </c>
      <c r="B13" s="846"/>
      <c r="C13" s="847" t="s">
        <v>3</v>
      </c>
      <c r="D13" s="847"/>
      <c r="E13" s="847"/>
      <c r="F13" s="848"/>
      <c r="G13" s="856" t="str">
        <f>'14'!G13:X13</f>
        <v>R00中央三丁目線道路改良舗装工事</v>
      </c>
      <c r="H13" s="857"/>
      <c r="I13" s="857"/>
      <c r="J13" s="857"/>
      <c r="K13" s="857"/>
      <c r="L13" s="857"/>
      <c r="M13" s="857"/>
      <c r="N13" s="857"/>
      <c r="O13" s="857"/>
      <c r="P13" s="857"/>
      <c r="Q13" s="857"/>
      <c r="R13" s="857"/>
      <c r="S13" s="857"/>
      <c r="T13" s="857"/>
      <c r="U13" s="857"/>
      <c r="V13" s="857"/>
      <c r="W13" s="857"/>
      <c r="X13" s="858"/>
      <c r="Y13" s="859" t="s">
        <v>49</v>
      </c>
      <c r="Z13" s="860"/>
      <c r="AA13" s="792" t="s">
        <v>441</v>
      </c>
      <c r="AB13" s="793"/>
      <c r="AC13" s="793"/>
      <c r="AD13" s="793"/>
      <c r="AE13" s="793"/>
      <c r="AF13" s="793"/>
      <c r="AG13" s="793"/>
      <c r="AH13" s="793"/>
      <c r="AI13" s="793"/>
      <c r="AJ13" s="698" t="s">
        <v>50</v>
      </c>
      <c r="AK13" s="699"/>
      <c r="AL13" s="796"/>
      <c r="AM13" s="842" t="s">
        <v>51</v>
      </c>
      <c r="AN13" s="843"/>
      <c r="AO13" s="843"/>
      <c r="AP13" s="843"/>
      <c r="AQ13" s="843"/>
      <c r="AR13" s="843"/>
      <c r="AS13" s="843"/>
      <c r="AT13" s="844"/>
    </row>
    <row r="14" spans="1:46" s="40" customFormat="1" ht="60" customHeight="1">
      <c r="A14" s="845" t="s">
        <v>48</v>
      </c>
      <c r="B14" s="846"/>
      <c r="C14" s="847" t="s">
        <v>52</v>
      </c>
      <c r="D14" s="847"/>
      <c r="E14" s="847"/>
      <c r="F14" s="848"/>
      <c r="G14" s="849" t="str">
        <f>'14'!G14:X14</f>
        <v>霧島市国分中央三丁目地内</v>
      </c>
      <c r="H14" s="849"/>
      <c r="I14" s="849"/>
      <c r="J14" s="849"/>
      <c r="K14" s="849"/>
      <c r="L14" s="849"/>
      <c r="M14" s="849"/>
      <c r="N14" s="849"/>
      <c r="O14" s="849"/>
      <c r="P14" s="849"/>
      <c r="Q14" s="849"/>
      <c r="R14" s="849"/>
      <c r="S14" s="849"/>
      <c r="T14" s="849"/>
      <c r="U14" s="849"/>
      <c r="V14" s="849"/>
      <c r="W14" s="849"/>
      <c r="X14" s="849"/>
      <c r="Y14" s="861"/>
      <c r="Z14" s="862"/>
      <c r="AA14" s="794"/>
      <c r="AB14" s="795"/>
      <c r="AC14" s="795"/>
      <c r="AD14" s="795"/>
      <c r="AE14" s="795"/>
      <c r="AF14" s="795"/>
      <c r="AG14" s="795"/>
      <c r="AH14" s="795"/>
      <c r="AI14" s="795"/>
      <c r="AJ14" s="797"/>
      <c r="AK14" s="798"/>
      <c r="AL14" s="799"/>
      <c r="AM14" s="55"/>
      <c r="AN14" s="749" t="s">
        <v>441</v>
      </c>
      <c r="AO14" s="749"/>
      <c r="AP14" s="749"/>
      <c r="AQ14" s="749"/>
      <c r="AR14" s="749"/>
      <c r="AS14" s="749"/>
      <c r="AT14" s="746"/>
    </row>
    <row r="15" spans="1:46" s="40" customFormat="1" ht="30" customHeight="1">
      <c r="A15" s="753" t="s">
        <v>48</v>
      </c>
      <c r="B15" s="754"/>
      <c r="C15" s="759" t="s">
        <v>54</v>
      </c>
      <c r="D15" s="759"/>
      <c r="E15" s="759"/>
      <c r="F15" s="760"/>
      <c r="G15" s="849" t="str">
        <f>'14'!G15:X16</f>
        <v>令和03年09月01日</v>
      </c>
      <c r="H15" s="849"/>
      <c r="I15" s="849"/>
      <c r="J15" s="849"/>
      <c r="K15" s="849"/>
      <c r="L15" s="849"/>
      <c r="M15" s="849"/>
      <c r="N15" s="849"/>
      <c r="O15" s="849"/>
      <c r="P15" s="849"/>
      <c r="Q15" s="849"/>
      <c r="R15" s="849"/>
      <c r="S15" s="849"/>
      <c r="T15" s="849"/>
      <c r="U15" s="849"/>
      <c r="V15" s="849"/>
      <c r="W15" s="849"/>
      <c r="X15" s="849"/>
      <c r="Y15" s="861"/>
      <c r="Z15" s="862"/>
      <c r="AA15" s="850"/>
      <c r="AB15" s="851"/>
      <c r="AC15" s="851"/>
      <c r="AD15" s="851"/>
      <c r="AE15" s="851"/>
      <c r="AF15" s="851"/>
      <c r="AG15" s="851"/>
      <c r="AH15" s="851"/>
      <c r="AI15" s="852"/>
      <c r="AJ15" s="850" t="s">
        <v>55</v>
      </c>
      <c r="AK15" s="853"/>
      <c r="AL15" s="854"/>
      <c r="AM15" s="784" t="s">
        <v>56</v>
      </c>
      <c r="AN15" s="785"/>
      <c r="AO15" s="56"/>
      <c r="AP15" s="748"/>
      <c r="AQ15" s="748"/>
      <c r="AR15" s="748"/>
      <c r="AS15" s="748"/>
      <c r="AT15" s="746" t="s">
        <v>442</v>
      </c>
    </row>
    <row r="16" spans="1:46" s="40" customFormat="1" ht="30" customHeight="1">
      <c r="A16" s="757"/>
      <c r="B16" s="758"/>
      <c r="C16" s="763"/>
      <c r="D16" s="763"/>
      <c r="E16" s="763"/>
      <c r="F16" s="764"/>
      <c r="G16" s="849"/>
      <c r="H16" s="849"/>
      <c r="I16" s="849"/>
      <c r="J16" s="849"/>
      <c r="K16" s="849"/>
      <c r="L16" s="849"/>
      <c r="M16" s="849"/>
      <c r="N16" s="849"/>
      <c r="O16" s="849"/>
      <c r="P16" s="849"/>
      <c r="Q16" s="849"/>
      <c r="R16" s="849"/>
      <c r="S16" s="849"/>
      <c r="T16" s="849"/>
      <c r="U16" s="849"/>
      <c r="V16" s="849"/>
      <c r="W16" s="849"/>
      <c r="X16" s="849"/>
      <c r="Y16" s="861"/>
      <c r="Z16" s="862"/>
      <c r="AA16" s="747" t="s">
        <v>57</v>
      </c>
      <c r="AB16" s="748"/>
      <c r="AC16" s="749"/>
      <c r="AD16" s="749"/>
      <c r="AE16" s="749"/>
      <c r="AF16" s="749"/>
      <c r="AG16" s="749"/>
      <c r="AH16" s="749"/>
      <c r="AI16" s="750"/>
      <c r="AJ16" s="855"/>
      <c r="AK16" s="749"/>
      <c r="AL16" s="750"/>
      <c r="AM16" s="751" t="s">
        <v>58</v>
      </c>
      <c r="AN16" s="752"/>
      <c r="AO16" s="43"/>
      <c r="AP16" s="749"/>
      <c r="AQ16" s="749"/>
      <c r="AR16" s="749"/>
      <c r="AS16" s="749"/>
      <c r="AT16" s="746"/>
    </row>
    <row r="17" spans="1:50" s="40" customFormat="1" ht="30" customHeight="1">
      <c r="A17" s="753" t="s">
        <v>48</v>
      </c>
      <c r="B17" s="754"/>
      <c r="C17" s="759" t="s">
        <v>59</v>
      </c>
      <c r="D17" s="759"/>
      <c r="E17" s="759"/>
      <c r="F17" s="760"/>
      <c r="G17" s="769" t="s">
        <v>60</v>
      </c>
      <c r="H17" s="865"/>
      <c r="I17" s="769" t="str">
        <f>'14'!I17:T18</f>
        <v>令和03年09月02日</v>
      </c>
      <c r="J17" s="770"/>
      <c r="K17" s="770"/>
      <c r="L17" s="770"/>
      <c r="M17" s="770"/>
      <c r="N17" s="770"/>
      <c r="O17" s="770"/>
      <c r="P17" s="770"/>
      <c r="Q17" s="770"/>
      <c r="R17" s="770"/>
      <c r="S17" s="770"/>
      <c r="T17" s="771"/>
      <c r="U17" s="775">
        <f>'14'!U17:X20</f>
        <v>173</v>
      </c>
      <c r="V17" s="776"/>
      <c r="W17" s="776"/>
      <c r="X17" s="777"/>
      <c r="Y17" s="861"/>
      <c r="Z17" s="862"/>
      <c r="AA17" s="747"/>
      <c r="AB17" s="748"/>
      <c r="AC17" s="749"/>
      <c r="AD17" s="749"/>
      <c r="AE17" s="749"/>
      <c r="AF17" s="749"/>
      <c r="AG17" s="749"/>
      <c r="AH17" s="749"/>
      <c r="AI17" s="750"/>
      <c r="AJ17" s="855"/>
      <c r="AK17" s="749"/>
      <c r="AL17" s="750"/>
      <c r="AM17" s="784" t="s">
        <v>61</v>
      </c>
      <c r="AN17" s="785"/>
      <c r="AO17" s="57"/>
      <c r="AP17" s="748"/>
      <c r="AQ17" s="748"/>
      <c r="AR17" s="748"/>
      <c r="AS17" s="748"/>
      <c r="AT17" s="746" t="s">
        <v>442</v>
      </c>
    </row>
    <row r="18" spans="1:50" s="40" customFormat="1" ht="30" customHeight="1">
      <c r="A18" s="755"/>
      <c r="B18" s="756"/>
      <c r="C18" s="761"/>
      <c r="D18" s="761"/>
      <c r="E18" s="761"/>
      <c r="F18" s="762"/>
      <c r="G18" s="866"/>
      <c r="H18" s="867"/>
      <c r="I18" s="772"/>
      <c r="J18" s="773"/>
      <c r="K18" s="773"/>
      <c r="L18" s="773"/>
      <c r="M18" s="773"/>
      <c r="N18" s="773"/>
      <c r="O18" s="773"/>
      <c r="P18" s="773"/>
      <c r="Q18" s="773"/>
      <c r="R18" s="773"/>
      <c r="S18" s="773"/>
      <c r="T18" s="774"/>
      <c r="U18" s="778"/>
      <c r="V18" s="868"/>
      <c r="W18" s="868"/>
      <c r="X18" s="780"/>
      <c r="Y18" s="861"/>
      <c r="Z18" s="862"/>
      <c r="AA18" s="747" t="s">
        <v>62</v>
      </c>
      <c r="AB18" s="748"/>
      <c r="AC18" s="749"/>
      <c r="AD18" s="749"/>
      <c r="AE18" s="749"/>
      <c r="AF18" s="749"/>
      <c r="AG18" s="749"/>
      <c r="AH18" s="749"/>
      <c r="AI18" s="750"/>
      <c r="AJ18" s="855"/>
      <c r="AK18" s="749"/>
      <c r="AL18" s="750"/>
      <c r="AM18" s="751" t="s">
        <v>58</v>
      </c>
      <c r="AN18" s="752"/>
      <c r="AO18" s="56"/>
      <c r="AP18" s="749"/>
      <c r="AQ18" s="749"/>
      <c r="AR18" s="749"/>
      <c r="AS18" s="749"/>
      <c r="AT18" s="746"/>
    </row>
    <row r="19" spans="1:50" s="40" customFormat="1" ht="30" customHeight="1">
      <c r="A19" s="755"/>
      <c r="B19" s="756"/>
      <c r="C19" s="761"/>
      <c r="D19" s="761"/>
      <c r="E19" s="761"/>
      <c r="F19" s="762"/>
      <c r="G19" s="769" t="s">
        <v>63</v>
      </c>
      <c r="H19" s="865"/>
      <c r="I19" s="769" t="str">
        <f>'14'!I19:T20</f>
        <v>令和04年02月21日</v>
      </c>
      <c r="J19" s="770"/>
      <c r="K19" s="770"/>
      <c r="L19" s="770"/>
      <c r="M19" s="770"/>
      <c r="N19" s="770"/>
      <c r="O19" s="770"/>
      <c r="P19" s="770"/>
      <c r="Q19" s="770"/>
      <c r="R19" s="770"/>
      <c r="S19" s="770"/>
      <c r="T19" s="771"/>
      <c r="U19" s="778"/>
      <c r="V19" s="868"/>
      <c r="W19" s="868"/>
      <c r="X19" s="780"/>
      <c r="Y19" s="861"/>
      <c r="Z19" s="862"/>
      <c r="AA19" s="747"/>
      <c r="AB19" s="748"/>
      <c r="AC19" s="749"/>
      <c r="AD19" s="749"/>
      <c r="AE19" s="749"/>
      <c r="AF19" s="749"/>
      <c r="AG19" s="749"/>
      <c r="AH19" s="749"/>
      <c r="AI19" s="750"/>
      <c r="AJ19" s="855"/>
      <c r="AK19" s="749"/>
      <c r="AL19" s="750"/>
      <c r="AM19" s="784" t="s">
        <v>64</v>
      </c>
      <c r="AN19" s="785"/>
      <c r="AO19" s="43"/>
      <c r="AP19" s="748" t="s">
        <v>443</v>
      </c>
      <c r="AQ19" s="748"/>
      <c r="AR19" s="748"/>
      <c r="AS19" s="748"/>
      <c r="AT19" s="746" t="s">
        <v>47</v>
      </c>
    </row>
    <row r="20" spans="1:50" s="40" customFormat="1" ht="30" customHeight="1">
      <c r="A20" s="757"/>
      <c r="B20" s="758"/>
      <c r="C20" s="763"/>
      <c r="D20" s="763"/>
      <c r="E20" s="763"/>
      <c r="F20" s="764"/>
      <c r="G20" s="866"/>
      <c r="H20" s="867"/>
      <c r="I20" s="772"/>
      <c r="J20" s="773"/>
      <c r="K20" s="773"/>
      <c r="L20" s="773"/>
      <c r="M20" s="773"/>
      <c r="N20" s="773"/>
      <c r="O20" s="773"/>
      <c r="P20" s="773"/>
      <c r="Q20" s="773"/>
      <c r="R20" s="773"/>
      <c r="S20" s="773"/>
      <c r="T20" s="774"/>
      <c r="U20" s="781"/>
      <c r="V20" s="782"/>
      <c r="W20" s="782"/>
      <c r="X20" s="783"/>
      <c r="Y20" s="863"/>
      <c r="Z20" s="864"/>
      <c r="AA20" s="787"/>
      <c r="AB20" s="788"/>
      <c r="AC20" s="788"/>
      <c r="AD20" s="788"/>
      <c r="AE20" s="788"/>
      <c r="AF20" s="788"/>
      <c r="AG20" s="788"/>
      <c r="AH20" s="788"/>
      <c r="AI20" s="789"/>
      <c r="AJ20" s="787"/>
      <c r="AK20" s="788"/>
      <c r="AL20" s="789"/>
      <c r="AM20" s="790" t="s">
        <v>65</v>
      </c>
      <c r="AN20" s="791"/>
      <c r="AO20" s="58"/>
      <c r="AP20" s="788" t="str">
        <f>'14'!AP20:AS20</f>
        <v>中重　真一</v>
      </c>
      <c r="AQ20" s="788"/>
      <c r="AR20" s="788"/>
      <c r="AS20" s="788"/>
      <c r="AT20" s="786"/>
    </row>
    <row r="21" spans="1:50" s="40" customFormat="1" ht="126" customHeight="1">
      <c r="A21" s="725" t="s">
        <v>66</v>
      </c>
      <c r="B21" s="726"/>
      <c r="C21" s="726"/>
      <c r="D21" s="726"/>
      <c r="E21" s="726"/>
      <c r="F21" s="726"/>
      <c r="G21" s="727"/>
      <c r="H21" s="728"/>
      <c r="I21" s="728"/>
      <c r="J21" s="728"/>
      <c r="K21" s="728"/>
      <c r="L21" s="728"/>
      <c r="M21" s="728"/>
      <c r="N21" s="728"/>
      <c r="O21" s="728"/>
      <c r="P21" s="728"/>
      <c r="Q21" s="728"/>
      <c r="R21" s="728"/>
      <c r="S21" s="728"/>
      <c r="T21" s="728"/>
      <c r="U21" s="729" t="s">
        <v>67</v>
      </c>
      <c r="V21" s="730"/>
      <c r="W21" s="730"/>
      <c r="X21" s="730"/>
      <c r="Y21" s="731"/>
      <c r="Z21" s="731"/>
      <c r="AA21" s="731"/>
      <c r="AB21" s="731"/>
      <c r="AC21" s="731"/>
      <c r="AD21" s="731"/>
      <c r="AE21" s="731"/>
      <c r="AF21" s="731"/>
      <c r="AG21" s="731"/>
      <c r="AH21" s="731"/>
      <c r="AI21" s="731"/>
      <c r="AJ21" s="731"/>
      <c r="AK21" s="731"/>
      <c r="AL21" s="731"/>
      <c r="AM21" s="731"/>
      <c r="AN21" s="731"/>
      <c r="AO21" s="731"/>
      <c r="AP21" s="731"/>
      <c r="AQ21" s="731"/>
      <c r="AR21" s="731"/>
      <c r="AS21" s="731"/>
      <c r="AT21" s="732"/>
    </row>
    <row r="22" spans="1:50" ht="42" customHeight="1">
      <c r="A22" s="733" t="s">
        <v>68</v>
      </c>
      <c r="B22" s="697"/>
      <c r="C22" s="695" t="s">
        <v>8</v>
      </c>
      <c r="D22" s="696"/>
      <c r="E22" s="697"/>
      <c r="F22" s="736" t="s">
        <v>69</v>
      </c>
      <c r="G22" s="737"/>
      <c r="H22" s="737"/>
      <c r="I22" s="737"/>
      <c r="J22" s="704" t="s">
        <v>70</v>
      </c>
      <c r="K22" s="705"/>
      <c r="L22" s="705"/>
      <c r="M22" s="706"/>
      <c r="N22" s="704" t="s">
        <v>71</v>
      </c>
      <c r="O22" s="705"/>
      <c r="P22" s="705"/>
      <c r="Q22" s="705"/>
      <c r="R22" s="706"/>
      <c r="S22" s="695" t="s">
        <v>72</v>
      </c>
      <c r="T22" s="696"/>
      <c r="U22" s="697"/>
      <c r="V22" s="698" t="s">
        <v>73</v>
      </c>
      <c r="W22" s="699"/>
      <c r="X22" s="700"/>
      <c r="Y22" s="704" t="s">
        <v>74</v>
      </c>
      <c r="Z22" s="705"/>
      <c r="AA22" s="705"/>
      <c r="AB22" s="706"/>
      <c r="AC22" s="704" t="s">
        <v>75</v>
      </c>
      <c r="AD22" s="705"/>
      <c r="AE22" s="705"/>
      <c r="AF22" s="706"/>
      <c r="AG22" s="710" t="s">
        <v>76</v>
      </c>
      <c r="AH22" s="711"/>
      <c r="AI22" s="711"/>
      <c r="AJ22" s="712"/>
      <c r="AK22" s="704" t="s">
        <v>77</v>
      </c>
      <c r="AL22" s="705"/>
      <c r="AM22" s="705"/>
      <c r="AN22" s="706"/>
      <c r="AO22" s="695" t="s">
        <v>78</v>
      </c>
      <c r="AP22" s="696"/>
      <c r="AQ22" s="696"/>
      <c r="AR22" s="696"/>
      <c r="AS22" s="696"/>
      <c r="AT22" s="738"/>
      <c r="AU22" s="59"/>
      <c r="AV22" s="59"/>
      <c r="AW22" s="59"/>
      <c r="AX22" s="59"/>
    </row>
    <row r="23" spans="1:50" ht="42" customHeight="1">
      <c r="A23" s="734"/>
      <c r="B23" s="724"/>
      <c r="C23" s="722"/>
      <c r="D23" s="723"/>
      <c r="E23" s="724"/>
      <c r="F23" s="695" t="s">
        <v>79</v>
      </c>
      <c r="G23" s="697"/>
      <c r="H23" s="695" t="s">
        <v>80</v>
      </c>
      <c r="I23" s="697"/>
      <c r="J23" s="707" t="s">
        <v>81</v>
      </c>
      <c r="K23" s="741"/>
      <c r="L23" s="741"/>
      <c r="M23" s="742"/>
      <c r="N23" s="707" t="s">
        <v>82</v>
      </c>
      <c r="O23" s="708"/>
      <c r="P23" s="708"/>
      <c r="Q23" s="708"/>
      <c r="R23" s="709"/>
      <c r="S23" s="722" t="s">
        <v>83</v>
      </c>
      <c r="T23" s="723"/>
      <c r="U23" s="724"/>
      <c r="V23" s="701"/>
      <c r="W23" s="702"/>
      <c r="X23" s="703"/>
      <c r="Y23" s="707"/>
      <c r="Z23" s="708"/>
      <c r="AA23" s="708"/>
      <c r="AB23" s="709"/>
      <c r="AC23" s="707"/>
      <c r="AD23" s="708"/>
      <c r="AE23" s="708"/>
      <c r="AF23" s="709"/>
      <c r="AG23" s="713"/>
      <c r="AH23" s="714"/>
      <c r="AI23" s="714"/>
      <c r="AJ23" s="715"/>
      <c r="AK23" s="707" t="s">
        <v>84</v>
      </c>
      <c r="AL23" s="708"/>
      <c r="AM23" s="708"/>
      <c r="AN23" s="709"/>
      <c r="AO23" s="722"/>
      <c r="AP23" s="723"/>
      <c r="AQ23" s="723"/>
      <c r="AR23" s="723"/>
      <c r="AS23" s="723"/>
      <c r="AT23" s="739"/>
      <c r="AU23" s="59"/>
      <c r="AV23" s="59"/>
      <c r="AW23" s="59"/>
      <c r="AX23" s="59"/>
    </row>
    <row r="24" spans="1:50" ht="23.25" customHeight="1">
      <c r="A24" s="734"/>
      <c r="B24" s="724"/>
      <c r="C24" s="722"/>
      <c r="D24" s="723"/>
      <c r="E24" s="724"/>
      <c r="F24" s="722"/>
      <c r="G24" s="724"/>
      <c r="H24" s="722"/>
      <c r="I24" s="724"/>
      <c r="J24" s="743" t="s">
        <v>85</v>
      </c>
      <c r="K24" s="744"/>
      <c r="L24" s="744"/>
      <c r="M24" s="745"/>
      <c r="N24" s="722"/>
      <c r="O24" s="723"/>
      <c r="P24" s="723"/>
      <c r="Q24" s="723"/>
      <c r="R24" s="724"/>
      <c r="S24" s="722"/>
      <c r="T24" s="723"/>
      <c r="U24" s="724"/>
      <c r="V24" s="722"/>
      <c r="W24" s="723"/>
      <c r="X24" s="724"/>
      <c r="Y24" s="722" t="s">
        <v>86</v>
      </c>
      <c r="Z24" s="723"/>
      <c r="AA24" s="723"/>
      <c r="AB24" s="724"/>
      <c r="AC24" s="722"/>
      <c r="AD24" s="723"/>
      <c r="AE24" s="723"/>
      <c r="AF24" s="724"/>
      <c r="AG24" s="722"/>
      <c r="AH24" s="723"/>
      <c r="AI24" s="723"/>
      <c r="AJ24" s="724"/>
      <c r="AK24" s="707" t="s">
        <v>87</v>
      </c>
      <c r="AL24" s="708"/>
      <c r="AM24" s="708"/>
      <c r="AN24" s="709"/>
      <c r="AO24" s="722"/>
      <c r="AP24" s="723"/>
      <c r="AQ24" s="723"/>
      <c r="AR24" s="723"/>
      <c r="AS24" s="723"/>
      <c r="AT24" s="739"/>
      <c r="AU24" s="59"/>
      <c r="AV24" s="59"/>
      <c r="AW24" s="59"/>
      <c r="AX24" s="59"/>
    </row>
    <row r="25" spans="1:50" ht="23.25" customHeight="1">
      <c r="A25" s="735"/>
      <c r="B25" s="718"/>
      <c r="C25" s="716" t="s">
        <v>88</v>
      </c>
      <c r="D25" s="717"/>
      <c r="E25" s="718"/>
      <c r="F25" s="716" t="s">
        <v>89</v>
      </c>
      <c r="G25" s="718"/>
      <c r="H25" s="716" t="s">
        <v>90</v>
      </c>
      <c r="I25" s="718"/>
      <c r="J25" s="716" t="s">
        <v>91</v>
      </c>
      <c r="K25" s="717"/>
      <c r="L25" s="717"/>
      <c r="M25" s="718"/>
      <c r="N25" s="716" t="s">
        <v>92</v>
      </c>
      <c r="O25" s="717"/>
      <c r="P25" s="717"/>
      <c r="Q25" s="717"/>
      <c r="R25" s="718"/>
      <c r="S25" s="716" t="s">
        <v>93</v>
      </c>
      <c r="T25" s="717"/>
      <c r="U25" s="718"/>
      <c r="V25" s="716" t="s">
        <v>94</v>
      </c>
      <c r="W25" s="717"/>
      <c r="X25" s="718"/>
      <c r="Y25" s="716" t="s">
        <v>95</v>
      </c>
      <c r="Z25" s="717"/>
      <c r="AA25" s="717"/>
      <c r="AB25" s="718"/>
      <c r="AC25" s="716" t="s">
        <v>96</v>
      </c>
      <c r="AD25" s="717"/>
      <c r="AE25" s="717"/>
      <c r="AF25" s="718"/>
      <c r="AG25" s="716" t="s">
        <v>97</v>
      </c>
      <c r="AH25" s="717"/>
      <c r="AI25" s="717"/>
      <c r="AJ25" s="718"/>
      <c r="AK25" s="719" t="s">
        <v>98</v>
      </c>
      <c r="AL25" s="720"/>
      <c r="AM25" s="720"/>
      <c r="AN25" s="721"/>
      <c r="AO25" s="716"/>
      <c r="AP25" s="717"/>
      <c r="AQ25" s="717"/>
      <c r="AR25" s="717"/>
      <c r="AS25" s="717"/>
      <c r="AT25" s="740"/>
      <c r="AU25" s="59"/>
      <c r="AV25" s="59"/>
      <c r="AW25" s="59"/>
      <c r="AX25" s="59"/>
    </row>
    <row r="26" spans="1:50" ht="23.25" customHeight="1">
      <c r="A26" s="688"/>
      <c r="B26" s="686"/>
      <c r="C26" s="692"/>
      <c r="D26" s="693"/>
      <c r="E26" s="694"/>
      <c r="F26" s="692"/>
      <c r="G26" s="694"/>
      <c r="H26" s="692"/>
      <c r="I26" s="694"/>
      <c r="J26" s="692"/>
      <c r="K26" s="693"/>
      <c r="L26" s="693"/>
      <c r="M26" s="694"/>
      <c r="N26" s="692"/>
      <c r="O26" s="693"/>
      <c r="P26" s="693"/>
      <c r="Q26" s="693"/>
      <c r="R26" s="694"/>
      <c r="S26" s="692"/>
      <c r="T26" s="693"/>
      <c r="U26" s="694"/>
      <c r="V26" s="692"/>
      <c r="W26" s="693"/>
      <c r="X26" s="694"/>
      <c r="Y26" s="692"/>
      <c r="Z26" s="693"/>
      <c r="AA26" s="693"/>
      <c r="AB26" s="694"/>
      <c r="AC26" s="692"/>
      <c r="AD26" s="693"/>
      <c r="AE26" s="693"/>
      <c r="AF26" s="694"/>
      <c r="AG26" s="692"/>
      <c r="AH26" s="693"/>
      <c r="AI26" s="693"/>
      <c r="AJ26" s="694"/>
      <c r="AK26" s="692"/>
      <c r="AL26" s="693"/>
      <c r="AM26" s="693"/>
      <c r="AN26" s="694"/>
      <c r="AO26" s="689"/>
      <c r="AP26" s="690"/>
      <c r="AQ26" s="690"/>
      <c r="AR26" s="690"/>
      <c r="AS26" s="690"/>
      <c r="AT26" s="691"/>
      <c r="AU26" s="60"/>
      <c r="AV26" s="60"/>
      <c r="AW26" s="60"/>
      <c r="AX26" s="60"/>
    </row>
    <row r="27" spans="1:50" ht="23.25" customHeight="1">
      <c r="A27" s="688"/>
      <c r="B27" s="687"/>
      <c r="C27" s="685"/>
      <c r="D27" s="686"/>
      <c r="E27" s="687"/>
      <c r="F27" s="685"/>
      <c r="G27" s="687"/>
      <c r="H27" s="685"/>
      <c r="I27" s="687"/>
      <c r="J27" s="685"/>
      <c r="K27" s="686"/>
      <c r="L27" s="686"/>
      <c r="M27" s="687"/>
      <c r="N27" s="685"/>
      <c r="O27" s="686"/>
      <c r="P27" s="686"/>
      <c r="Q27" s="686"/>
      <c r="R27" s="687"/>
      <c r="S27" s="685"/>
      <c r="T27" s="686"/>
      <c r="U27" s="687"/>
      <c r="V27" s="685"/>
      <c r="W27" s="686"/>
      <c r="X27" s="687"/>
      <c r="Y27" s="685"/>
      <c r="Z27" s="686"/>
      <c r="AA27" s="686"/>
      <c r="AB27" s="687"/>
      <c r="AC27" s="685"/>
      <c r="AD27" s="686"/>
      <c r="AE27" s="686"/>
      <c r="AF27" s="687"/>
      <c r="AG27" s="685"/>
      <c r="AH27" s="686"/>
      <c r="AI27" s="686"/>
      <c r="AJ27" s="687"/>
      <c r="AK27" s="685"/>
      <c r="AL27" s="686"/>
      <c r="AM27" s="686"/>
      <c r="AN27" s="687"/>
      <c r="AO27" s="681"/>
      <c r="AP27" s="682"/>
      <c r="AQ27" s="682"/>
      <c r="AR27" s="682"/>
      <c r="AS27" s="682"/>
      <c r="AT27" s="683"/>
      <c r="AU27" s="60"/>
      <c r="AV27" s="60"/>
      <c r="AW27" s="60"/>
      <c r="AX27" s="60"/>
    </row>
    <row r="28" spans="1:50" ht="23.25" customHeight="1">
      <c r="A28" s="688"/>
      <c r="B28" s="686"/>
      <c r="C28" s="685"/>
      <c r="D28" s="686"/>
      <c r="E28" s="687"/>
      <c r="F28" s="685"/>
      <c r="G28" s="687"/>
      <c r="H28" s="685"/>
      <c r="I28" s="687"/>
      <c r="J28" s="685"/>
      <c r="K28" s="686"/>
      <c r="L28" s="686"/>
      <c r="M28" s="687"/>
      <c r="N28" s="685"/>
      <c r="O28" s="686"/>
      <c r="P28" s="686"/>
      <c r="Q28" s="686"/>
      <c r="R28" s="687"/>
      <c r="S28" s="685"/>
      <c r="T28" s="686"/>
      <c r="U28" s="687"/>
      <c r="V28" s="685"/>
      <c r="W28" s="686"/>
      <c r="X28" s="687"/>
      <c r="Y28" s="685"/>
      <c r="Z28" s="686"/>
      <c r="AA28" s="686"/>
      <c r="AB28" s="687"/>
      <c r="AC28" s="685"/>
      <c r="AD28" s="686"/>
      <c r="AE28" s="686"/>
      <c r="AF28" s="687"/>
      <c r="AG28" s="685"/>
      <c r="AH28" s="686"/>
      <c r="AI28" s="686"/>
      <c r="AJ28" s="687"/>
      <c r="AK28" s="685"/>
      <c r="AL28" s="686"/>
      <c r="AM28" s="686"/>
      <c r="AN28" s="687"/>
      <c r="AO28" s="681"/>
      <c r="AP28" s="682"/>
      <c r="AQ28" s="682"/>
      <c r="AR28" s="682"/>
      <c r="AS28" s="682"/>
      <c r="AT28" s="683"/>
      <c r="AU28" s="60"/>
      <c r="AV28" s="60"/>
      <c r="AW28" s="60"/>
      <c r="AX28" s="60"/>
    </row>
    <row r="29" spans="1:50" ht="23.25" customHeight="1">
      <c r="A29" s="688"/>
      <c r="B29" s="686"/>
      <c r="C29" s="685"/>
      <c r="D29" s="686"/>
      <c r="E29" s="687"/>
      <c r="F29" s="685"/>
      <c r="G29" s="687"/>
      <c r="H29" s="685"/>
      <c r="I29" s="687"/>
      <c r="J29" s="685"/>
      <c r="K29" s="686"/>
      <c r="L29" s="686"/>
      <c r="M29" s="687"/>
      <c r="N29" s="685"/>
      <c r="O29" s="686"/>
      <c r="P29" s="686"/>
      <c r="Q29" s="686"/>
      <c r="R29" s="687"/>
      <c r="S29" s="685"/>
      <c r="T29" s="686"/>
      <c r="U29" s="687"/>
      <c r="V29" s="685"/>
      <c r="W29" s="686"/>
      <c r="X29" s="687"/>
      <c r="Y29" s="685"/>
      <c r="Z29" s="686"/>
      <c r="AA29" s="686"/>
      <c r="AB29" s="687"/>
      <c r="AC29" s="685"/>
      <c r="AD29" s="686"/>
      <c r="AE29" s="686"/>
      <c r="AF29" s="687"/>
      <c r="AG29" s="685"/>
      <c r="AH29" s="686"/>
      <c r="AI29" s="686"/>
      <c r="AJ29" s="687"/>
      <c r="AK29" s="685"/>
      <c r="AL29" s="686"/>
      <c r="AM29" s="686"/>
      <c r="AN29" s="687"/>
      <c r="AO29" s="681"/>
      <c r="AP29" s="682"/>
      <c r="AQ29" s="682"/>
      <c r="AR29" s="682"/>
      <c r="AS29" s="682"/>
      <c r="AT29" s="683"/>
      <c r="AU29" s="60"/>
      <c r="AV29" s="60"/>
      <c r="AW29" s="60"/>
      <c r="AX29" s="60"/>
    </row>
    <row r="30" spans="1:50" ht="23.25" customHeight="1">
      <c r="A30" s="688"/>
      <c r="B30" s="686"/>
      <c r="C30" s="685"/>
      <c r="D30" s="686"/>
      <c r="E30" s="687"/>
      <c r="F30" s="685"/>
      <c r="G30" s="687"/>
      <c r="H30" s="685"/>
      <c r="I30" s="687"/>
      <c r="J30" s="685"/>
      <c r="K30" s="686"/>
      <c r="L30" s="686"/>
      <c r="M30" s="687"/>
      <c r="N30" s="685"/>
      <c r="O30" s="686"/>
      <c r="P30" s="686"/>
      <c r="Q30" s="686"/>
      <c r="R30" s="687"/>
      <c r="S30" s="685"/>
      <c r="T30" s="686"/>
      <c r="U30" s="687"/>
      <c r="V30" s="685"/>
      <c r="W30" s="686"/>
      <c r="X30" s="687"/>
      <c r="Y30" s="685"/>
      <c r="Z30" s="686"/>
      <c r="AA30" s="686"/>
      <c r="AB30" s="687"/>
      <c r="AC30" s="685"/>
      <c r="AD30" s="686"/>
      <c r="AE30" s="686"/>
      <c r="AF30" s="687"/>
      <c r="AG30" s="685"/>
      <c r="AH30" s="686"/>
      <c r="AI30" s="686"/>
      <c r="AJ30" s="687"/>
      <c r="AK30" s="685"/>
      <c r="AL30" s="686"/>
      <c r="AM30" s="686"/>
      <c r="AN30" s="687"/>
      <c r="AO30" s="681"/>
      <c r="AP30" s="682"/>
      <c r="AQ30" s="682"/>
      <c r="AR30" s="682"/>
      <c r="AS30" s="682"/>
      <c r="AT30" s="683"/>
      <c r="AU30" s="60"/>
      <c r="AV30" s="60"/>
      <c r="AW30" s="60"/>
      <c r="AX30" s="60"/>
    </row>
    <row r="31" spans="1:50" ht="23.25" customHeight="1">
      <c r="A31" s="688"/>
      <c r="B31" s="686"/>
      <c r="C31" s="685"/>
      <c r="D31" s="686"/>
      <c r="E31" s="687"/>
      <c r="F31" s="685"/>
      <c r="G31" s="687"/>
      <c r="H31" s="685"/>
      <c r="I31" s="687"/>
      <c r="J31" s="685"/>
      <c r="K31" s="686"/>
      <c r="L31" s="686"/>
      <c r="M31" s="687"/>
      <c r="N31" s="685"/>
      <c r="O31" s="686"/>
      <c r="P31" s="686"/>
      <c r="Q31" s="686"/>
      <c r="R31" s="687"/>
      <c r="S31" s="685"/>
      <c r="T31" s="686"/>
      <c r="U31" s="687"/>
      <c r="V31" s="685"/>
      <c r="W31" s="686"/>
      <c r="X31" s="687"/>
      <c r="Y31" s="685"/>
      <c r="Z31" s="686"/>
      <c r="AA31" s="686"/>
      <c r="AB31" s="687"/>
      <c r="AC31" s="685"/>
      <c r="AD31" s="686"/>
      <c r="AE31" s="686"/>
      <c r="AF31" s="687"/>
      <c r="AG31" s="685"/>
      <c r="AH31" s="686"/>
      <c r="AI31" s="686"/>
      <c r="AJ31" s="687"/>
      <c r="AK31" s="685"/>
      <c r="AL31" s="686"/>
      <c r="AM31" s="686"/>
      <c r="AN31" s="687"/>
      <c r="AO31" s="681"/>
      <c r="AP31" s="682"/>
      <c r="AQ31" s="682"/>
      <c r="AR31" s="682"/>
      <c r="AS31" s="682"/>
      <c r="AT31" s="683"/>
      <c r="AU31" s="60"/>
      <c r="AV31" s="60"/>
      <c r="AW31" s="60"/>
      <c r="AX31" s="60"/>
    </row>
    <row r="32" spans="1:50" ht="23.25" customHeight="1">
      <c r="A32" s="688"/>
      <c r="B32" s="686"/>
      <c r="C32" s="685"/>
      <c r="D32" s="686"/>
      <c r="E32" s="687"/>
      <c r="F32" s="685"/>
      <c r="G32" s="687"/>
      <c r="H32" s="685"/>
      <c r="I32" s="687"/>
      <c r="J32" s="685"/>
      <c r="K32" s="686"/>
      <c r="L32" s="686"/>
      <c r="M32" s="687"/>
      <c r="N32" s="685"/>
      <c r="O32" s="686"/>
      <c r="P32" s="686"/>
      <c r="Q32" s="686"/>
      <c r="R32" s="687"/>
      <c r="S32" s="685"/>
      <c r="T32" s="686"/>
      <c r="U32" s="687"/>
      <c r="V32" s="685"/>
      <c r="W32" s="686"/>
      <c r="X32" s="687"/>
      <c r="Y32" s="685"/>
      <c r="Z32" s="686"/>
      <c r="AA32" s="686"/>
      <c r="AB32" s="687"/>
      <c r="AC32" s="685"/>
      <c r="AD32" s="686"/>
      <c r="AE32" s="686"/>
      <c r="AF32" s="687"/>
      <c r="AG32" s="685"/>
      <c r="AH32" s="686"/>
      <c r="AI32" s="686"/>
      <c r="AJ32" s="687"/>
      <c r="AK32" s="685"/>
      <c r="AL32" s="686"/>
      <c r="AM32" s="686"/>
      <c r="AN32" s="687"/>
      <c r="AO32" s="681"/>
      <c r="AP32" s="682"/>
      <c r="AQ32" s="682"/>
      <c r="AR32" s="682"/>
      <c r="AS32" s="682"/>
      <c r="AT32" s="683"/>
      <c r="AU32" s="60"/>
      <c r="AV32" s="60"/>
      <c r="AW32" s="60"/>
      <c r="AX32" s="60"/>
    </row>
    <row r="33" spans="1:50" ht="23.25" customHeight="1" thickBot="1">
      <c r="A33" s="684"/>
      <c r="B33" s="676"/>
      <c r="C33" s="675"/>
      <c r="D33" s="676"/>
      <c r="E33" s="677"/>
      <c r="F33" s="675"/>
      <c r="G33" s="677"/>
      <c r="H33" s="675"/>
      <c r="I33" s="677"/>
      <c r="J33" s="675"/>
      <c r="K33" s="676"/>
      <c r="L33" s="676"/>
      <c r="M33" s="677"/>
      <c r="N33" s="675"/>
      <c r="O33" s="676"/>
      <c r="P33" s="676"/>
      <c r="Q33" s="676"/>
      <c r="R33" s="677"/>
      <c r="S33" s="675"/>
      <c r="T33" s="676"/>
      <c r="U33" s="677"/>
      <c r="V33" s="675"/>
      <c r="W33" s="676"/>
      <c r="X33" s="677"/>
      <c r="Y33" s="675"/>
      <c r="Z33" s="676"/>
      <c r="AA33" s="676"/>
      <c r="AB33" s="677"/>
      <c r="AC33" s="675"/>
      <c r="AD33" s="676"/>
      <c r="AE33" s="676"/>
      <c r="AF33" s="677"/>
      <c r="AG33" s="675"/>
      <c r="AH33" s="676"/>
      <c r="AI33" s="676"/>
      <c r="AJ33" s="677"/>
      <c r="AK33" s="675"/>
      <c r="AL33" s="676"/>
      <c r="AM33" s="676"/>
      <c r="AN33" s="677"/>
      <c r="AO33" s="678"/>
      <c r="AP33" s="679"/>
      <c r="AQ33" s="679"/>
      <c r="AR33" s="679"/>
      <c r="AS33" s="679"/>
      <c r="AT33" s="680"/>
      <c r="AU33" s="60"/>
      <c r="AV33" s="60"/>
      <c r="AW33" s="60"/>
      <c r="AX33" s="60"/>
    </row>
    <row r="34" spans="1:50" ht="9" customHeight="1"/>
    <row r="35" spans="1:50" ht="18" customHeight="1"/>
    <row r="36" spans="1:50" ht="18" customHeight="1"/>
  </sheetData>
  <mergeCells count="206">
    <mergeCell ref="A2:G2"/>
    <mergeCell ref="A5:AT5"/>
    <mergeCell ref="A6:G6"/>
    <mergeCell ref="H6:P7"/>
    <mergeCell ref="A7:A11"/>
    <mergeCell ref="B7:F7"/>
    <mergeCell ref="Q7:AT7"/>
    <mergeCell ref="B8:F8"/>
    <mergeCell ref="H8:P12"/>
    <mergeCell ref="Q8:AT8"/>
    <mergeCell ref="AL9:AS9"/>
    <mergeCell ref="AL10:AR10"/>
    <mergeCell ref="B9:F9"/>
    <mergeCell ref="AE9:AG9"/>
    <mergeCell ref="B10:F10"/>
    <mergeCell ref="B11:F11"/>
    <mergeCell ref="T11:AA11"/>
    <mergeCell ref="A12:G12"/>
    <mergeCell ref="A17:B20"/>
    <mergeCell ref="C17:F20"/>
    <mergeCell ref="G17:H18"/>
    <mergeCell ref="I17:T18"/>
    <mergeCell ref="U17:X20"/>
    <mergeCell ref="A14:B14"/>
    <mergeCell ref="C14:F14"/>
    <mergeCell ref="G14:X14"/>
    <mergeCell ref="A15:B16"/>
    <mergeCell ref="C15:F16"/>
    <mergeCell ref="A13:B13"/>
    <mergeCell ref="C13:F13"/>
    <mergeCell ref="G13:X13"/>
    <mergeCell ref="Y13:Z20"/>
    <mergeCell ref="AA13:AI14"/>
    <mergeCell ref="AJ13:AL14"/>
    <mergeCell ref="AP15:AS15"/>
    <mergeCell ref="AP16:AS16"/>
    <mergeCell ref="AP17:AS17"/>
    <mergeCell ref="AM15:AN15"/>
    <mergeCell ref="AM17:AN17"/>
    <mergeCell ref="AM13:AT13"/>
    <mergeCell ref="AN14:AT14"/>
    <mergeCell ref="AP19:AS19"/>
    <mergeCell ref="AP20:AS20"/>
    <mergeCell ref="AT17:AT18"/>
    <mergeCell ref="AA18:AB19"/>
    <mergeCell ref="AC18:AI19"/>
    <mergeCell ref="AM18:AN18"/>
    <mergeCell ref="G19:H20"/>
    <mergeCell ref="I19:T20"/>
    <mergeCell ref="AM19:AN19"/>
    <mergeCell ref="AT19:AT20"/>
    <mergeCell ref="AA20:AI20"/>
    <mergeCell ref="AM20:AN20"/>
    <mergeCell ref="AA16:AB17"/>
    <mergeCell ref="AC16:AI17"/>
    <mergeCell ref="AM16:AN16"/>
    <mergeCell ref="AP18:AS18"/>
    <mergeCell ref="G15:X16"/>
    <mergeCell ref="AA15:AI15"/>
    <mergeCell ref="AJ15:AL20"/>
    <mergeCell ref="AT15:AT16"/>
    <mergeCell ref="A21:F21"/>
    <mergeCell ref="G21:T21"/>
    <mergeCell ref="U21:X21"/>
    <mergeCell ref="Y21:AT21"/>
    <mergeCell ref="A22:B25"/>
    <mergeCell ref="C22:E24"/>
    <mergeCell ref="F22:I22"/>
    <mergeCell ref="J22:M22"/>
    <mergeCell ref="N22:R22"/>
    <mergeCell ref="C25:E25"/>
    <mergeCell ref="F25:G25"/>
    <mergeCell ref="H25:I25"/>
    <mergeCell ref="J25:M25"/>
    <mergeCell ref="N25:R25"/>
    <mergeCell ref="AO22:AT25"/>
    <mergeCell ref="F23:G24"/>
    <mergeCell ref="H23:I24"/>
    <mergeCell ref="J23:M23"/>
    <mergeCell ref="N23:R23"/>
    <mergeCell ref="S23:U23"/>
    <mergeCell ref="AK23:AN23"/>
    <mergeCell ref="J24:M24"/>
    <mergeCell ref="N24:R24"/>
    <mergeCell ref="S24:U24"/>
    <mergeCell ref="S22:U22"/>
    <mergeCell ref="V22:X23"/>
    <mergeCell ref="Y22:AB23"/>
    <mergeCell ref="AC22:AF23"/>
    <mergeCell ref="AG22:AJ23"/>
    <mergeCell ref="AK22:AN22"/>
    <mergeCell ref="S25:U25"/>
    <mergeCell ref="V25:X25"/>
    <mergeCell ref="Y25:AB25"/>
    <mergeCell ref="AC25:AF25"/>
    <mergeCell ref="AG25:AJ25"/>
    <mergeCell ref="AK25:AN25"/>
    <mergeCell ref="V24:X24"/>
    <mergeCell ref="Y24:AB24"/>
    <mergeCell ref="AC24:AF24"/>
    <mergeCell ref="AG24:AJ24"/>
    <mergeCell ref="AK24:AN24"/>
    <mergeCell ref="AO26:AT26"/>
    <mergeCell ref="A27:B27"/>
    <mergeCell ref="C27:E27"/>
    <mergeCell ref="F27:G27"/>
    <mergeCell ref="H27:I27"/>
    <mergeCell ref="J27:M27"/>
    <mergeCell ref="N27:R27"/>
    <mergeCell ref="S27:U27"/>
    <mergeCell ref="V27:X27"/>
    <mergeCell ref="Y27:AB27"/>
    <mergeCell ref="S26:U26"/>
    <mergeCell ref="V26:X26"/>
    <mergeCell ref="Y26:AB26"/>
    <mergeCell ref="AC26:AF26"/>
    <mergeCell ref="AG26:AJ26"/>
    <mergeCell ref="AK26:AN26"/>
    <mergeCell ref="A26:B26"/>
    <mergeCell ref="C26:E26"/>
    <mergeCell ref="F26:G26"/>
    <mergeCell ref="H26:I26"/>
    <mergeCell ref="J26:M26"/>
    <mergeCell ref="N26:R26"/>
    <mergeCell ref="AC27:AF27"/>
    <mergeCell ref="AG27:AJ27"/>
    <mergeCell ref="V29:X29"/>
    <mergeCell ref="Y29:AB29"/>
    <mergeCell ref="AK27:AN27"/>
    <mergeCell ref="AO27:AT27"/>
    <mergeCell ref="A28:B28"/>
    <mergeCell ref="C28:E28"/>
    <mergeCell ref="F28:G28"/>
    <mergeCell ref="H28:I28"/>
    <mergeCell ref="J28:M28"/>
    <mergeCell ref="N28:R28"/>
    <mergeCell ref="AO28:AT28"/>
    <mergeCell ref="S28:U28"/>
    <mergeCell ref="V28:X28"/>
    <mergeCell ref="Y28:AB28"/>
    <mergeCell ref="AC28:AF28"/>
    <mergeCell ref="AG28:AJ28"/>
    <mergeCell ref="AK28:AN28"/>
    <mergeCell ref="AC29:AF29"/>
    <mergeCell ref="AG29:AJ29"/>
    <mergeCell ref="AK29:AN29"/>
    <mergeCell ref="AO29:AT29"/>
    <mergeCell ref="A29:B29"/>
    <mergeCell ref="C29:E29"/>
    <mergeCell ref="F29:G29"/>
    <mergeCell ref="C30:E30"/>
    <mergeCell ref="F30:G30"/>
    <mergeCell ref="H30:I30"/>
    <mergeCell ref="J30:M30"/>
    <mergeCell ref="N30:R30"/>
    <mergeCell ref="AO30:AT30"/>
    <mergeCell ref="S30:U30"/>
    <mergeCell ref="V30:X30"/>
    <mergeCell ref="Y30:AB30"/>
    <mergeCell ref="AC30:AF30"/>
    <mergeCell ref="AG30:AJ30"/>
    <mergeCell ref="AK30:AN30"/>
    <mergeCell ref="H29:I29"/>
    <mergeCell ref="J29:M29"/>
    <mergeCell ref="N29:R29"/>
    <mergeCell ref="S29:U29"/>
    <mergeCell ref="AC31:AF31"/>
    <mergeCell ref="AG31:AJ31"/>
    <mergeCell ref="AK31:AN31"/>
    <mergeCell ref="AO31:AT31"/>
    <mergeCell ref="A32:B32"/>
    <mergeCell ref="C32:E32"/>
    <mergeCell ref="F32:G32"/>
    <mergeCell ref="H32:I32"/>
    <mergeCell ref="J32:M32"/>
    <mergeCell ref="N32:R32"/>
    <mergeCell ref="A31:B31"/>
    <mergeCell ref="C31:E31"/>
    <mergeCell ref="F31:G31"/>
    <mergeCell ref="H31:I31"/>
    <mergeCell ref="J31:M31"/>
    <mergeCell ref="N31:R31"/>
    <mergeCell ref="S31:U31"/>
    <mergeCell ref="V31:X31"/>
    <mergeCell ref="Y31:AB31"/>
    <mergeCell ref="A30:B30"/>
    <mergeCell ref="AC33:AF33"/>
    <mergeCell ref="AG33:AJ33"/>
    <mergeCell ref="AK33:AN33"/>
    <mergeCell ref="AO33:AT33"/>
    <mergeCell ref="AO32:AT32"/>
    <mergeCell ref="A33:B33"/>
    <mergeCell ref="C33:E33"/>
    <mergeCell ref="F33:G33"/>
    <mergeCell ref="H33:I33"/>
    <mergeCell ref="J33:M33"/>
    <mergeCell ref="N33:R33"/>
    <mergeCell ref="S33:U33"/>
    <mergeCell ref="V33:X33"/>
    <mergeCell ref="Y33:AB33"/>
    <mergeCell ref="S32:U32"/>
    <mergeCell ref="V32:X32"/>
    <mergeCell ref="Y32:AB32"/>
    <mergeCell ref="AC32:AF32"/>
    <mergeCell ref="AG32:AJ32"/>
    <mergeCell ref="AK32:AN32"/>
  </mergeCells>
  <phoneticPr fontId="4"/>
  <printOptions horizontalCentered="1"/>
  <pageMargins left="0.27559055118110237" right="0.27559055118110237" top="0.78740157480314965" bottom="0.15748031496062992" header="0.43307086614173229" footer="0.19685039370078741"/>
  <pageSetup paperSize="9" scale="46"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34257-2763-4C05-BD54-EE51C14FBEB9}">
  <dimension ref="A1:U66"/>
  <sheetViews>
    <sheetView view="pageBreakPreview" zoomScale="70" zoomScaleNormal="70" zoomScaleSheetLayoutView="70" workbookViewId="0">
      <selection activeCell="P6" sqref="P6"/>
    </sheetView>
  </sheetViews>
  <sheetFormatPr defaultRowHeight="14.25"/>
  <cols>
    <col min="1" max="1" width="7.125" style="132" customWidth="1"/>
    <col min="2" max="2" width="10.625" style="132" customWidth="1"/>
    <col min="3" max="6" width="7.125" style="92" customWidth="1"/>
    <col min="7" max="7" width="6.625" style="132" customWidth="1"/>
    <col min="8" max="8" width="7.25" style="132" customWidth="1"/>
    <col min="9" max="9" width="10.625" style="92" customWidth="1"/>
    <col min="10" max="10" width="7.125" style="92" customWidth="1"/>
    <col min="11" max="11" width="10.625" style="92" customWidth="1"/>
    <col min="12" max="15" width="3.625" style="92" customWidth="1"/>
    <col min="16" max="16" width="7.125" style="92" customWidth="1"/>
    <col min="17" max="17" width="10.625" style="93" customWidth="1"/>
    <col min="18" max="21" width="3.625" style="92" customWidth="1"/>
    <col min="22" max="16384" width="9" style="92"/>
  </cols>
  <sheetData>
    <row r="1" spans="1:21" ht="25.5">
      <c r="A1" s="902" t="s">
        <v>122</v>
      </c>
      <c r="B1" s="902"/>
      <c r="C1" s="902"/>
      <c r="D1" s="902"/>
      <c r="E1" s="902"/>
      <c r="F1" s="902"/>
      <c r="G1" s="902"/>
      <c r="H1" s="902"/>
      <c r="I1" s="902"/>
      <c r="J1" s="902"/>
      <c r="K1" s="902"/>
      <c r="L1" s="902"/>
      <c r="M1" s="902"/>
      <c r="N1" s="902"/>
      <c r="O1" s="902"/>
      <c r="P1" s="902"/>
      <c r="Q1" s="902"/>
      <c r="R1" s="91"/>
      <c r="S1" s="91"/>
      <c r="T1" s="91"/>
      <c r="U1" s="91"/>
    </row>
    <row r="2" spans="1:21" ht="14.25" customHeight="1">
      <c r="A2" s="91"/>
      <c r="B2" s="91"/>
      <c r="C2" s="91"/>
      <c r="D2" s="91"/>
      <c r="E2" s="91"/>
      <c r="F2" s="91"/>
      <c r="G2" s="91"/>
      <c r="H2" s="91"/>
      <c r="I2" s="91"/>
      <c r="J2" s="91"/>
      <c r="K2" s="91"/>
      <c r="L2" s="91"/>
      <c r="M2" s="91"/>
      <c r="N2" s="91"/>
      <c r="O2" s="91"/>
      <c r="P2" s="91"/>
      <c r="R2" s="91"/>
      <c r="S2" s="91"/>
      <c r="T2" s="91"/>
      <c r="U2" s="91"/>
    </row>
    <row r="3" spans="1:21" ht="25.5">
      <c r="A3" s="91"/>
      <c r="B3" s="91"/>
      <c r="C3" s="91"/>
      <c r="D3" s="91"/>
      <c r="E3" s="91"/>
      <c r="F3" s="91"/>
      <c r="G3" s="91"/>
      <c r="H3" s="91"/>
      <c r="J3" s="94"/>
      <c r="K3" s="95" t="s">
        <v>123</v>
      </c>
      <c r="L3" s="927" t="str">
        <f>'15'!G13</f>
        <v>R00中央三丁目線道路改良舗装工事</v>
      </c>
      <c r="M3" s="927"/>
      <c r="N3" s="927"/>
      <c r="O3" s="927"/>
      <c r="P3" s="927"/>
      <c r="Q3" s="927"/>
      <c r="R3" s="927"/>
      <c r="S3" s="927"/>
      <c r="T3" s="927"/>
      <c r="U3" s="927"/>
    </row>
    <row r="4" spans="1:21" ht="25.5">
      <c r="A4" s="91"/>
      <c r="B4" s="91"/>
      <c r="C4" s="91"/>
      <c r="D4" s="91"/>
      <c r="E4" s="91"/>
      <c r="F4" s="91"/>
      <c r="G4" s="91"/>
      <c r="H4" s="91"/>
      <c r="J4" s="95"/>
      <c r="K4" s="95" t="s">
        <v>124</v>
      </c>
      <c r="L4" s="928" t="str">
        <f>'15'!AL10</f>
        <v>霧島建設技術株式会社</v>
      </c>
      <c r="M4" s="928"/>
      <c r="N4" s="928"/>
      <c r="O4" s="928"/>
      <c r="P4" s="928"/>
      <c r="Q4" s="928"/>
      <c r="R4" s="928"/>
      <c r="S4" s="928"/>
      <c r="T4" s="928"/>
      <c r="U4" s="928"/>
    </row>
    <row r="5" spans="1:21" ht="7.5" customHeight="1">
      <c r="A5" s="91"/>
      <c r="B5" s="91"/>
      <c r="C5" s="91"/>
      <c r="D5" s="91"/>
      <c r="E5" s="91"/>
      <c r="F5" s="91"/>
      <c r="G5" s="91"/>
      <c r="H5" s="91"/>
      <c r="I5" s="91"/>
      <c r="J5" s="91"/>
      <c r="K5" s="91"/>
      <c r="L5" s="91"/>
      <c r="M5" s="91"/>
      <c r="N5" s="91"/>
      <c r="O5" s="91"/>
      <c r="P5" s="91"/>
      <c r="R5" s="91"/>
      <c r="S5" s="91"/>
      <c r="T5" s="91"/>
      <c r="U5" s="91"/>
    </row>
    <row r="6" spans="1:21" s="97" customFormat="1" ht="18.75" customHeight="1" thickBot="1">
      <c r="A6" s="96"/>
      <c r="B6" s="96"/>
      <c r="G6" s="98"/>
      <c r="H6" s="98"/>
      <c r="Q6" s="93"/>
    </row>
    <row r="7" spans="1:21" ht="32.1" customHeight="1">
      <c r="A7" s="905" t="s">
        <v>125</v>
      </c>
      <c r="B7" s="908" t="s">
        <v>126</v>
      </c>
      <c r="C7" s="910" t="s">
        <v>127</v>
      </c>
      <c r="D7" s="911"/>
      <c r="E7" s="911"/>
      <c r="F7" s="912"/>
      <c r="G7" s="913" t="s">
        <v>128</v>
      </c>
      <c r="H7" s="914"/>
      <c r="I7" s="914"/>
      <c r="J7" s="914"/>
      <c r="K7" s="914"/>
      <c r="L7" s="914"/>
      <c r="M7" s="914"/>
      <c r="N7" s="914"/>
      <c r="O7" s="914"/>
      <c r="P7" s="914"/>
      <c r="Q7" s="914"/>
      <c r="R7" s="914"/>
      <c r="S7" s="914"/>
      <c r="T7" s="914"/>
      <c r="U7" s="915"/>
    </row>
    <row r="8" spans="1:21" ht="32.1" customHeight="1">
      <c r="A8" s="906"/>
      <c r="B8" s="893"/>
      <c r="C8" s="892" t="s">
        <v>129</v>
      </c>
      <c r="D8" s="894" t="s">
        <v>130</v>
      </c>
      <c r="E8" s="894"/>
      <c r="F8" s="917"/>
      <c r="G8" s="890" t="s">
        <v>131</v>
      </c>
      <c r="H8" s="892" t="s">
        <v>132</v>
      </c>
      <c r="I8" s="893"/>
      <c r="J8" s="892" t="s">
        <v>133</v>
      </c>
      <c r="K8" s="894"/>
      <c r="L8" s="893" t="s">
        <v>134</v>
      </c>
      <c r="M8" s="895"/>
      <c r="N8" s="895"/>
      <c r="O8" s="896"/>
      <c r="P8" s="897" t="s">
        <v>135</v>
      </c>
      <c r="Q8" s="894"/>
      <c r="R8" s="895" t="s">
        <v>134</v>
      </c>
      <c r="S8" s="895"/>
      <c r="T8" s="895"/>
      <c r="U8" s="898"/>
    </row>
    <row r="9" spans="1:21" ht="32.1" customHeight="1" thickBot="1">
      <c r="A9" s="907"/>
      <c r="B9" s="909"/>
      <c r="C9" s="916"/>
      <c r="D9" s="99" t="s">
        <v>132</v>
      </c>
      <c r="E9" s="100" t="s">
        <v>136</v>
      </c>
      <c r="F9" s="101" t="s">
        <v>135</v>
      </c>
      <c r="G9" s="891"/>
      <c r="H9" s="102" t="s">
        <v>137</v>
      </c>
      <c r="I9" s="103" t="s">
        <v>138</v>
      </c>
      <c r="J9" s="102" t="s">
        <v>137</v>
      </c>
      <c r="K9" s="104" t="s">
        <v>138</v>
      </c>
      <c r="L9" s="104" t="s">
        <v>139</v>
      </c>
      <c r="M9" s="104" t="s">
        <v>140</v>
      </c>
      <c r="N9" s="104" t="s">
        <v>141</v>
      </c>
      <c r="O9" s="105" t="s">
        <v>142</v>
      </c>
      <c r="P9" s="106" t="s">
        <v>137</v>
      </c>
      <c r="Q9" s="104" t="s">
        <v>138</v>
      </c>
      <c r="R9" s="106" t="s">
        <v>139</v>
      </c>
      <c r="S9" s="104" t="s">
        <v>140</v>
      </c>
      <c r="T9" s="104" t="s">
        <v>141</v>
      </c>
      <c r="U9" s="107" t="s">
        <v>142</v>
      </c>
    </row>
    <row r="10" spans="1:21" ht="42" customHeight="1">
      <c r="A10" s="918"/>
      <c r="B10" s="899"/>
      <c r="C10" s="921"/>
      <c r="D10" s="924"/>
      <c r="E10" s="924"/>
      <c r="F10" s="899"/>
      <c r="G10" s="108" t="s">
        <v>143</v>
      </c>
      <c r="H10" s="272"/>
      <c r="I10" s="273"/>
      <c r="J10" s="274"/>
      <c r="K10" s="273"/>
      <c r="L10" s="273"/>
      <c r="M10" s="273"/>
      <c r="N10" s="273"/>
      <c r="O10" s="275"/>
      <c r="P10" s="276"/>
      <c r="Q10" s="277"/>
      <c r="R10" s="276"/>
      <c r="S10" s="273"/>
      <c r="T10" s="273"/>
      <c r="U10" s="278"/>
    </row>
    <row r="11" spans="1:21" ht="42" customHeight="1">
      <c r="A11" s="919"/>
      <c r="B11" s="900"/>
      <c r="C11" s="922"/>
      <c r="D11" s="925"/>
      <c r="E11" s="925"/>
      <c r="F11" s="900"/>
      <c r="G11" s="108" t="s">
        <v>144</v>
      </c>
      <c r="H11" s="272"/>
      <c r="I11" s="273"/>
      <c r="J11" s="274"/>
      <c r="K11" s="273"/>
      <c r="L11" s="279"/>
      <c r="M11" s="279"/>
      <c r="N11" s="279"/>
      <c r="O11" s="280"/>
      <c r="P11" s="276"/>
      <c r="Q11" s="273"/>
      <c r="R11" s="279"/>
      <c r="S11" s="279"/>
      <c r="T11" s="279"/>
      <c r="U11" s="281"/>
    </row>
    <row r="12" spans="1:21" ht="42" customHeight="1">
      <c r="A12" s="919"/>
      <c r="B12" s="900"/>
      <c r="C12" s="922"/>
      <c r="D12" s="925"/>
      <c r="E12" s="925"/>
      <c r="F12" s="900"/>
      <c r="G12" s="108" t="s">
        <v>145</v>
      </c>
      <c r="H12" s="272"/>
      <c r="I12" s="273"/>
      <c r="J12" s="274"/>
      <c r="K12" s="273"/>
      <c r="L12" s="279"/>
      <c r="M12" s="279"/>
      <c r="N12" s="279"/>
      <c r="O12" s="280"/>
      <c r="P12" s="276"/>
      <c r="Q12" s="273"/>
      <c r="R12" s="279"/>
      <c r="S12" s="279"/>
      <c r="T12" s="279"/>
      <c r="U12" s="281"/>
    </row>
    <row r="13" spans="1:21" ht="42" customHeight="1">
      <c r="A13" s="919"/>
      <c r="B13" s="900"/>
      <c r="C13" s="922"/>
      <c r="D13" s="925"/>
      <c r="E13" s="925"/>
      <c r="F13" s="900"/>
      <c r="G13" s="108" t="s">
        <v>146</v>
      </c>
      <c r="H13" s="272"/>
      <c r="I13" s="273"/>
      <c r="J13" s="274"/>
      <c r="K13" s="273"/>
      <c r="L13" s="279"/>
      <c r="M13" s="279"/>
      <c r="N13" s="279"/>
      <c r="O13" s="280"/>
      <c r="P13" s="276"/>
      <c r="Q13" s="273"/>
      <c r="R13" s="279"/>
      <c r="S13" s="279"/>
      <c r="T13" s="279"/>
      <c r="U13" s="281"/>
    </row>
    <row r="14" spans="1:21" ht="42" customHeight="1">
      <c r="A14" s="919"/>
      <c r="B14" s="900"/>
      <c r="C14" s="922"/>
      <c r="D14" s="925"/>
      <c r="E14" s="925"/>
      <c r="F14" s="900"/>
      <c r="G14" s="108" t="s">
        <v>147</v>
      </c>
      <c r="H14" s="272"/>
      <c r="I14" s="273"/>
      <c r="J14" s="274"/>
      <c r="K14" s="273"/>
      <c r="L14" s="279"/>
      <c r="M14" s="279"/>
      <c r="N14" s="279"/>
      <c r="O14" s="280"/>
      <c r="P14" s="276"/>
      <c r="Q14" s="273"/>
      <c r="R14" s="279"/>
      <c r="S14" s="279"/>
      <c r="T14" s="279"/>
      <c r="U14" s="281"/>
    </row>
    <row r="15" spans="1:21" s="125" customFormat="1" ht="42" customHeight="1">
      <c r="A15" s="920"/>
      <c r="B15" s="901"/>
      <c r="C15" s="923"/>
      <c r="D15" s="926"/>
      <c r="E15" s="926"/>
      <c r="F15" s="901"/>
      <c r="G15" s="117" t="s">
        <v>148</v>
      </c>
      <c r="H15" s="118">
        <f t="shared" ref="H15:U15" si="0">SUM(H10:H14)</f>
        <v>0</v>
      </c>
      <c r="I15" s="119">
        <f t="shared" si="0"/>
        <v>0</v>
      </c>
      <c r="J15" s="120">
        <f t="shared" si="0"/>
        <v>0</v>
      </c>
      <c r="K15" s="119">
        <f t="shared" si="0"/>
        <v>0</v>
      </c>
      <c r="L15" s="121">
        <f t="shared" si="0"/>
        <v>0</v>
      </c>
      <c r="M15" s="121">
        <f t="shared" si="0"/>
        <v>0</v>
      </c>
      <c r="N15" s="121">
        <f t="shared" si="0"/>
        <v>0</v>
      </c>
      <c r="O15" s="122">
        <f t="shared" si="0"/>
        <v>0</v>
      </c>
      <c r="P15" s="123">
        <f t="shared" si="0"/>
        <v>0</v>
      </c>
      <c r="Q15" s="119">
        <f t="shared" si="0"/>
        <v>0</v>
      </c>
      <c r="R15" s="121">
        <f t="shared" si="0"/>
        <v>0</v>
      </c>
      <c r="S15" s="121">
        <f t="shared" si="0"/>
        <v>0</v>
      </c>
      <c r="T15" s="121">
        <f t="shared" si="0"/>
        <v>0</v>
      </c>
      <c r="U15" s="124">
        <f t="shared" si="0"/>
        <v>0</v>
      </c>
    </row>
    <row r="16" spans="1:21" ht="13.5" customHeight="1">
      <c r="A16" s="93"/>
      <c r="B16" s="93"/>
      <c r="C16" s="131"/>
      <c r="D16" s="131"/>
      <c r="E16" s="131"/>
      <c r="F16" s="131"/>
      <c r="G16" s="93"/>
      <c r="H16" s="93"/>
      <c r="I16" s="131"/>
      <c r="J16" s="93"/>
      <c r="K16" s="93"/>
      <c r="L16" s="93"/>
      <c r="M16" s="93"/>
      <c r="N16" s="93"/>
      <c r="O16" s="93"/>
      <c r="P16" s="93"/>
      <c r="R16" s="93"/>
      <c r="S16" s="93"/>
      <c r="T16" s="93"/>
      <c r="U16" s="93"/>
    </row>
    <row r="17" spans="1:21" ht="16.5" customHeight="1">
      <c r="A17" s="93"/>
      <c r="B17" s="93"/>
      <c r="C17" s="131"/>
      <c r="D17" s="131"/>
      <c r="E17" s="131"/>
      <c r="J17" s="873" t="s">
        <v>149</v>
      </c>
      <c r="K17" s="874"/>
      <c r="L17" s="874"/>
      <c r="M17" s="874"/>
      <c r="N17" s="874"/>
      <c r="O17" s="874"/>
      <c r="P17" s="874"/>
      <c r="Q17" s="874"/>
      <c r="R17" s="874"/>
      <c r="S17" s="874"/>
      <c r="T17" s="874"/>
      <c r="U17" s="874"/>
    </row>
    <row r="18" spans="1:21" s="131" customFormat="1" ht="16.5" customHeight="1">
      <c r="A18" s="133"/>
      <c r="B18" s="133"/>
      <c r="C18" s="134"/>
      <c r="D18" s="134"/>
      <c r="E18" s="134"/>
      <c r="G18" s="93"/>
      <c r="H18" s="93"/>
      <c r="J18" s="874"/>
      <c r="K18" s="874"/>
      <c r="L18" s="874"/>
      <c r="M18" s="874"/>
      <c r="N18" s="874"/>
      <c r="O18" s="874"/>
      <c r="P18" s="874"/>
      <c r="Q18" s="874"/>
      <c r="R18" s="874"/>
      <c r="S18" s="874"/>
      <c r="T18" s="874"/>
      <c r="U18" s="874"/>
    </row>
    <row r="19" spans="1:21" s="131" customFormat="1" ht="16.5" customHeight="1">
      <c r="A19" s="93"/>
      <c r="B19" s="93"/>
      <c r="C19" s="135"/>
      <c r="D19" s="135"/>
      <c r="E19" s="135"/>
      <c r="G19" s="93"/>
      <c r="H19" s="93"/>
      <c r="J19" s="874"/>
      <c r="K19" s="874"/>
      <c r="L19" s="874"/>
      <c r="M19" s="874"/>
      <c r="N19" s="874"/>
      <c r="O19" s="874"/>
      <c r="P19" s="874"/>
      <c r="Q19" s="874"/>
      <c r="R19" s="874"/>
      <c r="S19" s="874"/>
      <c r="T19" s="874"/>
      <c r="U19" s="874"/>
    </row>
    <row r="20" spans="1:21" s="131" customFormat="1" ht="16.5" customHeight="1">
      <c r="A20" s="93"/>
      <c r="B20" s="93"/>
      <c r="C20" s="135"/>
      <c r="D20" s="135"/>
      <c r="E20" s="135"/>
      <c r="G20" s="93"/>
      <c r="H20" s="93"/>
      <c r="J20" s="874"/>
      <c r="K20" s="874"/>
      <c r="L20" s="874"/>
      <c r="M20" s="874"/>
      <c r="N20" s="874"/>
      <c r="O20" s="874"/>
      <c r="P20" s="874"/>
      <c r="Q20" s="874"/>
      <c r="R20" s="874"/>
      <c r="S20" s="874"/>
      <c r="T20" s="874"/>
      <c r="U20" s="874"/>
    </row>
    <row r="21" spans="1:21" s="131" customFormat="1" ht="16.5" customHeight="1">
      <c r="A21" s="136"/>
      <c r="B21" s="136"/>
      <c r="C21" s="137"/>
      <c r="D21" s="137"/>
      <c r="E21" s="137"/>
      <c r="G21" s="93"/>
      <c r="H21" s="93"/>
      <c r="J21" s="874"/>
      <c r="K21" s="874"/>
      <c r="L21" s="874"/>
      <c r="M21" s="874"/>
      <c r="N21" s="874"/>
      <c r="O21" s="874"/>
      <c r="P21" s="874"/>
      <c r="Q21" s="874"/>
      <c r="R21" s="874"/>
      <c r="S21" s="874"/>
      <c r="T21" s="874"/>
      <c r="U21" s="874"/>
    </row>
    <row r="22" spans="1:21" s="131" customFormat="1" ht="16.5" customHeight="1">
      <c r="A22" s="136"/>
      <c r="B22" s="136"/>
      <c r="C22" s="137"/>
      <c r="D22" s="137"/>
      <c r="E22" s="137"/>
      <c r="G22" s="93"/>
      <c r="H22" s="93"/>
      <c r="J22" s="874"/>
      <c r="K22" s="874"/>
      <c r="L22" s="874"/>
      <c r="M22" s="874"/>
      <c r="N22" s="874"/>
      <c r="O22" s="874"/>
      <c r="P22" s="874"/>
      <c r="Q22" s="874"/>
      <c r="R22" s="874"/>
      <c r="S22" s="874"/>
      <c r="T22" s="874"/>
      <c r="U22" s="874"/>
    </row>
    <row r="23" spans="1:21" s="131" customFormat="1" ht="16.5" customHeight="1">
      <c r="A23" s="136"/>
      <c r="B23" s="136"/>
      <c r="C23" s="137"/>
      <c r="D23" s="137"/>
      <c r="E23" s="137"/>
      <c r="G23" s="93"/>
      <c r="H23" s="93"/>
      <c r="J23" s="874"/>
      <c r="K23" s="874"/>
      <c r="L23" s="874"/>
      <c r="M23" s="874"/>
      <c r="N23" s="874"/>
      <c r="O23" s="874"/>
      <c r="P23" s="874"/>
      <c r="Q23" s="874"/>
      <c r="R23" s="874"/>
      <c r="S23" s="874"/>
      <c r="T23" s="874"/>
      <c r="U23" s="874"/>
    </row>
    <row r="24" spans="1:21" s="131" customFormat="1" ht="16.5" customHeight="1">
      <c r="A24" s="136"/>
      <c r="B24" s="136"/>
      <c r="C24" s="137"/>
      <c r="D24" s="137"/>
      <c r="E24" s="137"/>
      <c r="G24" s="93"/>
      <c r="H24" s="93"/>
      <c r="J24" s="874"/>
      <c r="K24" s="874"/>
      <c r="L24" s="874"/>
      <c r="M24" s="874"/>
      <c r="N24" s="874"/>
      <c r="O24" s="874"/>
      <c r="P24" s="874"/>
      <c r="Q24" s="874"/>
      <c r="R24" s="874"/>
      <c r="S24" s="874"/>
      <c r="T24" s="874"/>
      <c r="U24" s="874"/>
    </row>
    <row r="25" spans="1:21" s="131" customFormat="1" ht="16.5" customHeight="1">
      <c r="A25" s="136"/>
      <c r="B25" s="136"/>
      <c r="C25" s="137"/>
      <c r="D25" s="137"/>
      <c r="E25" s="137"/>
      <c r="G25" s="93"/>
      <c r="H25" s="93"/>
      <c r="J25" s="874"/>
      <c r="K25" s="874"/>
      <c r="L25" s="874"/>
      <c r="M25" s="874"/>
      <c r="N25" s="874"/>
      <c r="O25" s="874"/>
      <c r="P25" s="874"/>
      <c r="Q25" s="874"/>
      <c r="R25" s="874"/>
      <c r="S25" s="874"/>
      <c r="T25" s="874"/>
      <c r="U25" s="874"/>
    </row>
    <row r="26" spans="1:21" s="131" customFormat="1" ht="16.5" customHeight="1">
      <c r="A26" s="93"/>
      <c r="B26" s="93"/>
      <c r="C26" s="135"/>
      <c r="D26" s="135"/>
      <c r="E26" s="135"/>
      <c r="G26" s="93"/>
      <c r="H26" s="93"/>
      <c r="J26" s="874"/>
      <c r="K26" s="874"/>
      <c r="L26" s="874"/>
      <c r="M26" s="874"/>
      <c r="N26" s="874"/>
      <c r="O26" s="874"/>
      <c r="P26" s="874"/>
      <c r="Q26" s="874"/>
      <c r="R26" s="874"/>
      <c r="S26" s="874"/>
      <c r="T26" s="874"/>
      <c r="U26" s="874"/>
    </row>
    <row r="27" spans="1:21" s="131" customFormat="1" ht="16.5" customHeight="1">
      <c r="A27" s="93"/>
      <c r="B27" s="93"/>
      <c r="C27" s="135"/>
      <c r="D27" s="135"/>
      <c r="E27" s="135"/>
      <c r="G27" s="93"/>
      <c r="H27" s="93"/>
      <c r="J27" s="874"/>
      <c r="K27" s="874"/>
      <c r="L27" s="874"/>
      <c r="M27" s="874"/>
      <c r="N27" s="874"/>
      <c r="O27" s="874"/>
      <c r="P27" s="874"/>
      <c r="Q27" s="874"/>
      <c r="R27" s="874"/>
      <c r="S27" s="874"/>
      <c r="T27" s="874"/>
      <c r="U27" s="874"/>
    </row>
    <row r="28" spans="1:21" ht="18.75" customHeight="1">
      <c r="A28" s="138" t="s">
        <v>150</v>
      </c>
    </row>
    <row r="29" spans="1:21" ht="18.75" customHeight="1">
      <c r="A29" s="138"/>
    </row>
    <row r="30" spans="1:21" ht="25.5">
      <c r="A30" s="902" t="s">
        <v>122</v>
      </c>
      <c r="B30" s="902"/>
      <c r="C30" s="902"/>
      <c r="D30" s="902"/>
      <c r="E30" s="902"/>
      <c r="F30" s="902"/>
      <c r="G30" s="902"/>
      <c r="H30" s="902"/>
      <c r="I30" s="902"/>
      <c r="J30" s="902"/>
      <c r="K30" s="902"/>
      <c r="L30" s="902"/>
      <c r="M30" s="902"/>
      <c r="N30" s="902"/>
      <c r="O30" s="902"/>
      <c r="P30" s="902"/>
      <c r="Q30" s="902"/>
      <c r="R30" s="91"/>
      <c r="S30" s="91"/>
      <c r="T30" s="91"/>
      <c r="U30" s="91"/>
    </row>
    <row r="31" spans="1:21" ht="14.25" customHeight="1">
      <c r="A31" s="91"/>
      <c r="B31" s="91"/>
      <c r="C31" s="91"/>
      <c r="D31" s="91"/>
      <c r="E31" s="91"/>
      <c r="F31" s="91"/>
      <c r="G31" s="91"/>
      <c r="H31" s="91"/>
      <c r="I31" s="91"/>
      <c r="J31" s="91"/>
      <c r="K31" s="91"/>
      <c r="L31" s="91"/>
      <c r="M31" s="91"/>
      <c r="N31" s="91"/>
      <c r="O31" s="91"/>
      <c r="P31" s="91"/>
      <c r="R31" s="91"/>
      <c r="S31" s="91"/>
      <c r="T31" s="91"/>
      <c r="U31" s="91"/>
    </row>
    <row r="32" spans="1:21" ht="25.5">
      <c r="A32" s="91"/>
      <c r="B32" s="91"/>
      <c r="C32" s="91"/>
      <c r="D32" s="91"/>
      <c r="E32" s="91"/>
      <c r="F32" s="91"/>
      <c r="G32" s="91"/>
      <c r="H32" s="91"/>
      <c r="J32" s="94"/>
      <c r="K32" s="95" t="s">
        <v>123</v>
      </c>
      <c r="L32" s="903"/>
      <c r="M32" s="903"/>
      <c r="N32" s="903"/>
      <c r="O32" s="903"/>
      <c r="P32" s="903"/>
      <c r="Q32" s="903"/>
      <c r="R32" s="903"/>
      <c r="S32" s="903"/>
      <c r="T32" s="903"/>
      <c r="U32" s="903"/>
    </row>
    <row r="33" spans="1:21" ht="25.5">
      <c r="A33" s="91"/>
      <c r="B33" s="91"/>
      <c r="C33" s="91"/>
      <c r="D33" s="91"/>
      <c r="E33" s="91"/>
      <c r="F33" s="91"/>
      <c r="G33" s="91"/>
      <c r="H33" s="91"/>
      <c r="J33" s="95"/>
      <c r="K33" s="95" t="s">
        <v>124</v>
      </c>
      <c r="L33" s="904"/>
      <c r="M33" s="904"/>
      <c r="N33" s="904"/>
      <c r="O33" s="904"/>
      <c r="P33" s="904"/>
      <c r="Q33" s="904"/>
      <c r="R33" s="904"/>
      <c r="S33" s="904"/>
      <c r="T33" s="904"/>
      <c r="U33" s="904"/>
    </row>
    <row r="34" spans="1:21" ht="7.5" customHeight="1" thickBot="1">
      <c r="A34" s="91"/>
      <c r="B34" s="91"/>
      <c r="C34" s="91"/>
      <c r="D34" s="91"/>
      <c r="E34" s="91"/>
      <c r="F34" s="91"/>
      <c r="G34" s="91"/>
      <c r="H34" s="91"/>
      <c r="I34" s="91"/>
      <c r="J34" s="91"/>
      <c r="K34" s="91"/>
      <c r="L34" s="91"/>
      <c r="M34" s="91"/>
      <c r="N34" s="91"/>
      <c r="O34" s="91"/>
      <c r="P34" s="91"/>
      <c r="R34" s="91"/>
      <c r="S34" s="91"/>
      <c r="T34" s="91"/>
      <c r="U34" s="91"/>
    </row>
    <row r="35" spans="1:21" ht="27.95" customHeight="1">
      <c r="A35" s="905" t="s">
        <v>125</v>
      </c>
      <c r="B35" s="908" t="s">
        <v>126</v>
      </c>
      <c r="C35" s="910" t="s">
        <v>127</v>
      </c>
      <c r="D35" s="911"/>
      <c r="E35" s="911"/>
      <c r="F35" s="912"/>
      <c r="G35" s="913" t="s">
        <v>128</v>
      </c>
      <c r="H35" s="914"/>
      <c r="I35" s="914"/>
      <c r="J35" s="914"/>
      <c r="K35" s="914"/>
      <c r="L35" s="914"/>
      <c r="M35" s="914"/>
      <c r="N35" s="914"/>
      <c r="O35" s="914"/>
      <c r="P35" s="914"/>
      <c r="Q35" s="914"/>
      <c r="R35" s="914"/>
      <c r="S35" s="914"/>
      <c r="T35" s="914"/>
      <c r="U35" s="915"/>
    </row>
    <row r="36" spans="1:21" ht="27.95" customHeight="1">
      <c r="A36" s="906"/>
      <c r="B36" s="893"/>
      <c r="C36" s="892" t="s">
        <v>129</v>
      </c>
      <c r="D36" s="894" t="s">
        <v>130</v>
      </c>
      <c r="E36" s="894"/>
      <c r="F36" s="917"/>
      <c r="G36" s="890" t="s">
        <v>131</v>
      </c>
      <c r="H36" s="892" t="s">
        <v>132</v>
      </c>
      <c r="I36" s="893"/>
      <c r="J36" s="892" t="s">
        <v>133</v>
      </c>
      <c r="K36" s="894"/>
      <c r="L36" s="893" t="s">
        <v>134</v>
      </c>
      <c r="M36" s="895"/>
      <c r="N36" s="895"/>
      <c r="O36" s="896"/>
      <c r="P36" s="897" t="s">
        <v>135</v>
      </c>
      <c r="Q36" s="894"/>
      <c r="R36" s="895" t="s">
        <v>134</v>
      </c>
      <c r="S36" s="895"/>
      <c r="T36" s="895"/>
      <c r="U36" s="898"/>
    </row>
    <row r="37" spans="1:21" ht="27.95" customHeight="1" thickBot="1">
      <c r="A37" s="907"/>
      <c r="B37" s="909"/>
      <c r="C37" s="916"/>
      <c r="D37" s="99" t="s">
        <v>132</v>
      </c>
      <c r="E37" s="100" t="s">
        <v>136</v>
      </c>
      <c r="F37" s="101" t="s">
        <v>135</v>
      </c>
      <c r="G37" s="891"/>
      <c r="H37" s="102" t="s">
        <v>137</v>
      </c>
      <c r="I37" s="103" t="s">
        <v>138</v>
      </c>
      <c r="J37" s="102" t="s">
        <v>137</v>
      </c>
      <c r="K37" s="104" t="s">
        <v>138</v>
      </c>
      <c r="L37" s="104" t="s">
        <v>139</v>
      </c>
      <c r="M37" s="104" t="s">
        <v>140</v>
      </c>
      <c r="N37" s="104" t="s">
        <v>141</v>
      </c>
      <c r="O37" s="105" t="s">
        <v>142</v>
      </c>
      <c r="P37" s="106" t="s">
        <v>137</v>
      </c>
      <c r="Q37" s="104" t="s">
        <v>138</v>
      </c>
      <c r="R37" s="106" t="s">
        <v>139</v>
      </c>
      <c r="S37" s="104" t="s">
        <v>140</v>
      </c>
      <c r="T37" s="104" t="s">
        <v>141</v>
      </c>
      <c r="U37" s="107" t="s">
        <v>142</v>
      </c>
    </row>
    <row r="38" spans="1:21" ht="36" customHeight="1">
      <c r="A38" s="875">
        <v>1</v>
      </c>
      <c r="B38" s="878">
        <v>100000</v>
      </c>
      <c r="C38" s="881">
        <v>10</v>
      </c>
      <c r="D38" s="884">
        <v>4</v>
      </c>
      <c r="E38" s="884">
        <v>5</v>
      </c>
      <c r="F38" s="887">
        <v>1</v>
      </c>
      <c r="G38" s="108" t="s">
        <v>143</v>
      </c>
      <c r="H38" s="126">
        <v>2</v>
      </c>
      <c r="I38" s="127">
        <v>9000</v>
      </c>
      <c r="J38" s="110">
        <v>1</v>
      </c>
      <c r="K38" s="128">
        <v>2000</v>
      </c>
      <c r="L38" s="109"/>
      <c r="M38" s="109">
        <v>1</v>
      </c>
      <c r="N38" s="109"/>
      <c r="O38" s="111"/>
      <c r="P38" s="112">
        <v>1</v>
      </c>
      <c r="Q38" s="129">
        <v>3000</v>
      </c>
      <c r="R38" s="112"/>
      <c r="S38" s="109"/>
      <c r="T38" s="109"/>
      <c r="U38" s="113">
        <v>1</v>
      </c>
    </row>
    <row r="39" spans="1:21" ht="36" customHeight="1">
      <c r="A39" s="876"/>
      <c r="B39" s="879"/>
      <c r="C39" s="882"/>
      <c r="D39" s="885"/>
      <c r="E39" s="885"/>
      <c r="F39" s="888"/>
      <c r="G39" s="108" t="s">
        <v>144</v>
      </c>
      <c r="H39" s="126">
        <v>2</v>
      </c>
      <c r="I39" s="127">
        <v>4000</v>
      </c>
      <c r="J39" s="110">
        <v>2</v>
      </c>
      <c r="K39" s="128">
        <v>6000</v>
      </c>
      <c r="L39" s="114"/>
      <c r="M39" s="114"/>
      <c r="N39" s="114">
        <v>1</v>
      </c>
      <c r="O39" s="115"/>
      <c r="P39" s="112">
        <v>0</v>
      </c>
      <c r="Q39" s="127">
        <v>0</v>
      </c>
      <c r="R39" s="114">
        <v>1</v>
      </c>
      <c r="S39" s="114"/>
      <c r="T39" s="114"/>
      <c r="U39" s="116"/>
    </row>
    <row r="40" spans="1:21" ht="36" customHeight="1">
      <c r="A40" s="876"/>
      <c r="B40" s="879"/>
      <c r="C40" s="882"/>
      <c r="D40" s="885"/>
      <c r="E40" s="885"/>
      <c r="F40" s="888"/>
      <c r="G40" s="108" t="s">
        <v>145</v>
      </c>
      <c r="H40" s="126">
        <v>0</v>
      </c>
      <c r="I40" s="127">
        <v>0</v>
      </c>
      <c r="J40" s="110">
        <v>2</v>
      </c>
      <c r="K40" s="128">
        <v>4000</v>
      </c>
      <c r="L40" s="114"/>
      <c r="M40" s="114"/>
      <c r="N40" s="114"/>
      <c r="O40" s="115">
        <v>1</v>
      </c>
      <c r="P40" s="112">
        <v>0</v>
      </c>
      <c r="Q40" s="127">
        <v>0</v>
      </c>
      <c r="R40" s="114"/>
      <c r="S40" s="114">
        <v>1</v>
      </c>
      <c r="T40" s="114"/>
      <c r="U40" s="116"/>
    </row>
    <row r="41" spans="1:21" ht="36" customHeight="1">
      <c r="A41" s="876"/>
      <c r="B41" s="879"/>
      <c r="C41" s="882"/>
      <c r="D41" s="885"/>
      <c r="E41" s="885"/>
      <c r="F41" s="888"/>
      <c r="G41" s="108"/>
      <c r="H41" s="126"/>
      <c r="I41" s="127"/>
      <c r="J41" s="110"/>
      <c r="K41" s="128"/>
      <c r="L41" s="114"/>
      <c r="M41" s="114"/>
      <c r="N41" s="114"/>
      <c r="O41" s="115"/>
      <c r="P41" s="112"/>
      <c r="Q41" s="127"/>
      <c r="R41" s="114"/>
      <c r="S41" s="114"/>
      <c r="T41" s="114"/>
      <c r="U41" s="116"/>
    </row>
    <row r="42" spans="1:21" s="125" customFormat="1" ht="36" customHeight="1">
      <c r="A42" s="877"/>
      <c r="B42" s="880"/>
      <c r="C42" s="883"/>
      <c r="D42" s="886"/>
      <c r="E42" s="886"/>
      <c r="F42" s="889"/>
      <c r="G42" s="117" t="s">
        <v>148</v>
      </c>
      <c r="H42" s="118">
        <f t="shared" ref="H42:U42" si="1">SUM(H38:H41)</f>
        <v>4</v>
      </c>
      <c r="I42" s="130">
        <f t="shared" si="1"/>
        <v>13000</v>
      </c>
      <c r="J42" s="120">
        <f t="shared" si="1"/>
        <v>5</v>
      </c>
      <c r="K42" s="130">
        <f t="shared" si="1"/>
        <v>12000</v>
      </c>
      <c r="L42" s="121">
        <f t="shared" si="1"/>
        <v>0</v>
      </c>
      <c r="M42" s="121">
        <f t="shared" si="1"/>
        <v>1</v>
      </c>
      <c r="N42" s="121">
        <f t="shared" si="1"/>
        <v>1</v>
      </c>
      <c r="O42" s="122">
        <f t="shared" si="1"/>
        <v>1</v>
      </c>
      <c r="P42" s="123">
        <f t="shared" si="1"/>
        <v>1</v>
      </c>
      <c r="Q42" s="130">
        <f t="shared" si="1"/>
        <v>3000</v>
      </c>
      <c r="R42" s="121">
        <f t="shared" si="1"/>
        <v>1</v>
      </c>
      <c r="S42" s="121">
        <f t="shared" si="1"/>
        <v>1</v>
      </c>
      <c r="T42" s="121">
        <f t="shared" si="1"/>
        <v>0</v>
      </c>
      <c r="U42" s="124">
        <f t="shared" si="1"/>
        <v>1</v>
      </c>
    </row>
    <row r="43" spans="1:21" ht="13.5" customHeight="1">
      <c r="A43" s="93"/>
      <c r="B43" s="93"/>
      <c r="C43" s="131"/>
      <c r="D43" s="131"/>
      <c r="E43" s="131"/>
      <c r="F43" s="131"/>
      <c r="G43" s="93"/>
      <c r="H43" s="93"/>
      <c r="I43" s="131"/>
      <c r="J43" s="93"/>
      <c r="K43" s="93"/>
      <c r="L43" s="93"/>
      <c r="M43" s="93"/>
      <c r="N43" s="93"/>
      <c r="O43" s="93"/>
      <c r="P43" s="93"/>
      <c r="R43" s="93"/>
      <c r="S43" s="93"/>
      <c r="T43" s="93"/>
      <c r="U43" s="93"/>
    </row>
    <row r="44" spans="1:21" ht="16.5" customHeight="1">
      <c r="A44" s="93"/>
      <c r="B44" s="93"/>
      <c r="C44" s="131"/>
      <c r="D44" s="131"/>
      <c r="E44" s="131"/>
      <c r="J44" s="873" t="s">
        <v>149</v>
      </c>
      <c r="K44" s="874"/>
      <c r="L44" s="874"/>
      <c r="M44" s="874"/>
      <c r="N44" s="874"/>
      <c r="O44" s="874"/>
      <c r="P44" s="874"/>
      <c r="Q44" s="874"/>
      <c r="R44" s="874"/>
      <c r="S44" s="874"/>
      <c r="T44" s="874"/>
      <c r="U44" s="874"/>
    </row>
    <row r="45" spans="1:21" s="131" customFormat="1" ht="16.5" customHeight="1">
      <c r="A45" s="133"/>
      <c r="B45" s="133"/>
      <c r="C45" s="134"/>
      <c r="D45" s="134"/>
      <c r="E45" s="134"/>
      <c r="G45" s="93"/>
      <c r="H45" s="93"/>
      <c r="J45" s="874"/>
      <c r="K45" s="874"/>
      <c r="L45" s="874"/>
      <c r="M45" s="874"/>
      <c r="N45" s="874"/>
      <c r="O45" s="874"/>
      <c r="P45" s="874"/>
      <c r="Q45" s="874"/>
      <c r="R45" s="874"/>
      <c r="S45" s="874"/>
      <c r="T45" s="874"/>
      <c r="U45" s="874"/>
    </row>
    <row r="46" spans="1:21" s="131" customFormat="1" ht="16.5" customHeight="1">
      <c r="A46" s="93"/>
      <c r="B46" s="93"/>
      <c r="C46" s="135"/>
      <c r="D46" s="135"/>
      <c r="E46" s="135"/>
      <c r="G46" s="93"/>
      <c r="H46" s="93"/>
      <c r="J46" s="874"/>
      <c r="K46" s="874"/>
      <c r="L46" s="874"/>
      <c r="M46" s="874"/>
      <c r="N46" s="874"/>
      <c r="O46" s="874"/>
      <c r="P46" s="874"/>
      <c r="Q46" s="874"/>
      <c r="R46" s="874"/>
      <c r="S46" s="874"/>
      <c r="T46" s="874"/>
      <c r="U46" s="874"/>
    </row>
    <row r="47" spans="1:21" s="131" customFormat="1" ht="16.5" customHeight="1">
      <c r="A47" s="93"/>
      <c r="B47" s="93"/>
      <c r="C47" s="135"/>
      <c r="D47" s="135"/>
      <c r="E47" s="135"/>
      <c r="G47" s="93"/>
      <c r="H47" s="93"/>
      <c r="J47" s="874"/>
      <c r="K47" s="874"/>
      <c r="L47" s="874"/>
      <c r="M47" s="874"/>
      <c r="N47" s="874"/>
      <c r="O47" s="874"/>
      <c r="P47" s="874"/>
      <c r="Q47" s="874"/>
      <c r="R47" s="874"/>
      <c r="S47" s="874"/>
      <c r="T47" s="874"/>
      <c r="U47" s="874"/>
    </row>
    <row r="48" spans="1:21" s="131" customFormat="1" ht="16.5" customHeight="1">
      <c r="A48" s="136"/>
      <c r="B48" s="136"/>
      <c r="C48" s="137"/>
      <c r="D48" s="137"/>
      <c r="E48" s="137"/>
      <c r="G48" s="93"/>
      <c r="H48" s="93"/>
      <c r="J48" s="874"/>
      <c r="K48" s="874"/>
      <c r="L48" s="874"/>
      <c r="M48" s="874"/>
      <c r="N48" s="874"/>
      <c r="O48" s="874"/>
      <c r="P48" s="874"/>
      <c r="Q48" s="874"/>
      <c r="R48" s="874"/>
      <c r="S48" s="874"/>
      <c r="T48" s="874"/>
      <c r="U48" s="874"/>
    </row>
    <row r="49" spans="1:21" s="131" customFormat="1" ht="16.5" customHeight="1">
      <c r="A49" s="136"/>
      <c r="B49" s="136"/>
      <c r="C49" s="137"/>
      <c r="D49" s="137"/>
      <c r="E49" s="137"/>
      <c r="G49" s="93"/>
      <c r="H49" s="93"/>
      <c r="J49" s="874"/>
      <c r="K49" s="874"/>
      <c r="L49" s="874"/>
      <c r="M49" s="874"/>
      <c r="N49" s="874"/>
      <c r="O49" s="874"/>
      <c r="P49" s="874"/>
      <c r="Q49" s="874"/>
      <c r="R49" s="874"/>
      <c r="S49" s="874"/>
      <c r="T49" s="874"/>
      <c r="U49" s="874"/>
    </row>
    <row r="50" spans="1:21" s="131" customFormat="1" ht="16.5" customHeight="1">
      <c r="A50" s="136"/>
      <c r="B50" s="136"/>
      <c r="C50" s="137"/>
      <c r="D50" s="137"/>
      <c r="E50" s="137"/>
      <c r="G50" s="93"/>
      <c r="H50" s="93"/>
      <c r="J50" s="874"/>
      <c r="K50" s="874"/>
      <c r="L50" s="874"/>
      <c r="M50" s="874"/>
      <c r="N50" s="874"/>
      <c r="O50" s="874"/>
      <c r="P50" s="874"/>
      <c r="Q50" s="874"/>
      <c r="R50" s="874"/>
      <c r="S50" s="874"/>
      <c r="T50" s="874"/>
      <c r="U50" s="874"/>
    </row>
    <row r="51" spans="1:21" s="131" customFormat="1" ht="16.5" customHeight="1">
      <c r="A51" s="136"/>
      <c r="B51" s="136"/>
      <c r="C51" s="137"/>
      <c r="D51" s="137"/>
      <c r="E51" s="137"/>
      <c r="G51" s="93"/>
      <c r="H51" s="93"/>
      <c r="J51" s="874"/>
      <c r="K51" s="874"/>
      <c r="L51" s="874"/>
      <c r="M51" s="874"/>
      <c r="N51" s="874"/>
      <c r="O51" s="874"/>
      <c r="P51" s="874"/>
      <c r="Q51" s="874"/>
      <c r="R51" s="874"/>
      <c r="S51" s="874"/>
      <c r="T51" s="874"/>
      <c r="U51" s="874"/>
    </row>
    <row r="52" spans="1:21" s="131" customFormat="1" ht="16.5" customHeight="1">
      <c r="A52" s="136"/>
      <c r="B52" s="136"/>
      <c r="C52" s="137"/>
      <c r="D52" s="137"/>
      <c r="E52" s="137"/>
      <c r="G52" s="93"/>
      <c r="H52" s="93"/>
      <c r="J52" s="874"/>
      <c r="K52" s="874"/>
      <c r="L52" s="874"/>
      <c r="M52" s="874"/>
      <c r="N52" s="874"/>
      <c r="O52" s="874"/>
      <c r="P52" s="874"/>
      <c r="Q52" s="874"/>
      <c r="R52" s="874"/>
      <c r="S52" s="874"/>
      <c r="T52" s="874"/>
      <c r="U52" s="874"/>
    </row>
    <row r="53" spans="1:21" s="131" customFormat="1" ht="16.5" customHeight="1">
      <c r="A53" s="93"/>
      <c r="B53" s="93"/>
      <c r="C53" s="135"/>
      <c r="D53" s="135"/>
      <c r="E53" s="135"/>
      <c r="G53" s="93"/>
      <c r="H53" s="93"/>
      <c r="J53" s="874"/>
      <c r="K53" s="874"/>
      <c r="L53" s="874"/>
      <c r="M53" s="874"/>
      <c r="N53" s="874"/>
      <c r="O53" s="874"/>
      <c r="P53" s="874"/>
      <c r="Q53" s="874"/>
      <c r="R53" s="874"/>
      <c r="S53" s="874"/>
      <c r="T53" s="874"/>
      <c r="U53" s="874"/>
    </row>
    <row r="54" spans="1:21" s="131" customFormat="1" ht="16.5" customHeight="1">
      <c r="A54" s="93"/>
      <c r="B54" s="93"/>
      <c r="C54" s="135"/>
      <c r="D54" s="135"/>
      <c r="E54" s="135"/>
      <c r="G54" s="93"/>
      <c r="H54" s="93"/>
      <c r="J54" s="874"/>
      <c r="K54" s="874"/>
      <c r="L54" s="874"/>
      <c r="M54" s="874"/>
      <c r="N54" s="874"/>
      <c r="O54" s="874"/>
      <c r="P54" s="874"/>
      <c r="Q54" s="874"/>
      <c r="R54" s="874"/>
      <c r="S54" s="874"/>
      <c r="T54" s="874"/>
      <c r="U54" s="874"/>
    </row>
    <row r="55" spans="1:21" ht="18.75" customHeight="1">
      <c r="A55" s="138" t="s">
        <v>150</v>
      </c>
    </row>
    <row r="56" spans="1:21" ht="16.5" customHeight="1">
      <c r="A56" s="93"/>
      <c r="B56" s="93"/>
      <c r="C56" s="131"/>
      <c r="D56" s="131"/>
      <c r="E56" s="131"/>
    </row>
    <row r="57" spans="1:21" s="131" customFormat="1" ht="16.5" customHeight="1">
      <c r="A57" s="133"/>
      <c r="B57" s="133"/>
      <c r="C57" s="134"/>
      <c r="D57" s="134"/>
      <c r="E57" s="134"/>
      <c r="G57" s="93"/>
      <c r="H57" s="93"/>
      <c r="Q57" s="93"/>
    </row>
    <row r="58" spans="1:21" s="131" customFormat="1" ht="16.5" customHeight="1">
      <c r="A58" s="93"/>
      <c r="B58" s="93"/>
      <c r="C58" s="135"/>
      <c r="D58" s="135"/>
      <c r="E58" s="135"/>
      <c r="G58" s="93"/>
      <c r="H58" s="93"/>
      <c r="Q58" s="93"/>
    </row>
    <row r="59" spans="1:21" s="131" customFormat="1" ht="16.5" customHeight="1">
      <c r="A59" s="93"/>
      <c r="B59" s="93"/>
      <c r="C59" s="135"/>
      <c r="D59" s="135"/>
      <c r="E59" s="135"/>
      <c r="G59" s="93"/>
      <c r="H59" s="93"/>
      <c r="Q59" s="93"/>
    </row>
    <row r="60" spans="1:21" s="131" customFormat="1" ht="16.5" customHeight="1">
      <c r="A60" s="136"/>
      <c r="B60" s="136"/>
      <c r="C60" s="137"/>
      <c r="D60" s="137"/>
      <c r="E60" s="137"/>
      <c r="G60" s="93"/>
      <c r="H60" s="93"/>
      <c r="Q60" s="93"/>
    </row>
    <row r="61" spans="1:21" s="131" customFormat="1" ht="16.5" customHeight="1">
      <c r="A61" s="136"/>
      <c r="B61" s="136"/>
      <c r="C61" s="137"/>
      <c r="D61" s="137"/>
      <c r="E61" s="137"/>
      <c r="G61" s="93"/>
      <c r="H61" s="93"/>
      <c r="Q61" s="93"/>
    </row>
    <row r="62" spans="1:21" s="131" customFormat="1" ht="16.5" customHeight="1">
      <c r="A62" s="136"/>
      <c r="B62" s="136"/>
      <c r="C62" s="137"/>
      <c r="D62" s="137"/>
      <c r="E62" s="137"/>
      <c r="G62" s="93"/>
      <c r="H62" s="93"/>
      <c r="Q62" s="93"/>
    </row>
    <row r="63" spans="1:21" s="131" customFormat="1" ht="16.5" customHeight="1">
      <c r="A63" s="136"/>
      <c r="B63" s="136"/>
      <c r="C63" s="137"/>
      <c r="D63" s="137"/>
      <c r="E63" s="137"/>
      <c r="G63" s="93"/>
      <c r="H63" s="93"/>
      <c r="Q63" s="93"/>
    </row>
    <row r="64" spans="1:21" s="131" customFormat="1" ht="16.5" customHeight="1">
      <c r="A64" s="136"/>
      <c r="B64" s="136"/>
      <c r="C64" s="137"/>
      <c r="D64" s="137"/>
      <c r="E64" s="137"/>
      <c r="G64" s="93"/>
      <c r="H64" s="93"/>
      <c r="Q64" s="93"/>
    </row>
    <row r="65" spans="1:17" s="131" customFormat="1" ht="16.5" customHeight="1">
      <c r="A65" s="93"/>
      <c r="B65" s="93"/>
      <c r="C65" s="135"/>
      <c r="D65" s="135"/>
      <c r="E65" s="135"/>
      <c r="G65" s="93"/>
      <c r="H65" s="93"/>
      <c r="Q65" s="93"/>
    </row>
    <row r="66" spans="1:17" s="131" customFormat="1" ht="16.5" customHeight="1">
      <c r="A66" s="93"/>
      <c r="B66" s="93"/>
      <c r="C66" s="135"/>
      <c r="D66" s="135"/>
      <c r="E66" s="135"/>
      <c r="G66" s="93"/>
      <c r="H66" s="93"/>
      <c r="Q66" s="93"/>
    </row>
  </sheetData>
  <mergeCells count="44">
    <mergeCell ref="J17:U27"/>
    <mergeCell ref="A1:Q1"/>
    <mergeCell ref="L3:U3"/>
    <mergeCell ref="L4:U4"/>
    <mergeCell ref="A7:A9"/>
    <mergeCell ref="B7:B9"/>
    <mergeCell ref="C7:F7"/>
    <mergeCell ref="G7:U7"/>
    <mergeCell ref="C8:C9"/>
    <mergeCell ref="D8:F8"/>
    <mergeCell ref="G8:G9"/>
    <mergeCell ref="H8:I8"/>
    <mergeCell ref="J8:K8"/>
    <mergeCell ref="L8:O8"/>
    <mergeCell ref="P8:Q8"/>
    <mergeCell ref="R8:U8"/>
    <mergeCell ref="R36:U36"/>
    <mergeCell ref="F10:F15"/>
    <mergeCell ref="A30:Q30"/>
    <mergeCell ref="L32:U32"/>
    <mergeCell ref="L33:U33"/>
    <mergeCell ref="A35:A37"/>
    <mergeCell ref="B35:B37"/>
    <mergeCell ref="C35:F35"/>
    <mergeCell ref="G35:U35"/>
    <mergeCell ref="C36:C37"/>
    <mergeCell ref="D36:F36"/>
    <mergeCell ref="A10:A15"/>
    <mergeCell ref="B10:B15"/>
    <mergeCell ref="C10:C15"/>
    <mergeCell ref="D10:D15"/>
    <mergeCell ref="E10:E15"/>
    <mergeCell ref="G36:G37"/>
    <mergeCell ref="H36:I36"/>
    <mergeCell ref="J36:K36"/>
    <mergeCell ref="L36:O36"/>
    <mergeCell ref="P36:Q36"/>
    <mergeCell ref="J44:U54"/>
    <mergeCell ref="A38:A42"/>
    <mergeCell ref="B38:B42"/>
    <mergeCell ref="C38:C42"/>
    <mergeCell ref="D38:D42"/>
    <mergeCell ref="E38:E42"/>
    <mergeCell ref="F38:F42"/>
  </mergeCells>
  <phoneticPr fontId="4"/>
  <dataValidations count="1">
    <dataValidation type="list" allowBlank="1" showInputMessage="1" showErrorMessage="1" sqref="A10 A38" xr:uid="{84559142-9FF5-4118-9203-583086708F70}">
      <formula1>"１,２,３"</formula1>
    </dataValidation>
  </dataValidations>
  <printOptions horizontalCentered="1"/>
  <pageMargins left="0.59055118110236227" right="0.59055118110236227" top="0.78740157480314965" bottom="0.59055118110236227" header="0.31496062992125984" footer="0.31496062992125984"/>
  <pageSetup paperSize="9" scale="74" orientation="landscape"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7DA3A-6686-4D9B-8E3F-64C27EC4BDAB}">
  <sheetPr>
    <pageSetUpPr fitToPage="1"/>
  </sheetPr>
  <dimension ref="A1:K54"/>
  <sheetViews>
    <sheetView view="pageBreakPreview" topLeftCell="A10" zoomScale="95" zoomScaleNormal="95" zoomScaleSheetLayoutView="95" workbookViewId="0">
      <selection activeCell="F29" sqref="F29:K29"/>
    </sheetView>
  </sheetViews>
  <sheetFormatPr defaultRowHeight="13.5"/>
  <cols>
    <col min="1" max="1" width="3.125" style="64" customWidth="1"/>
    <col min="2" max="2" width="2.625" style="64" customWidth="1"/>
    <col min="3" max="3" width="8.375" style="64" customWidth="1"/>
    <col min="4" max="9" width="10.375" style="64" customWidth="1"/>
    <col min="10" max="10" width="8.375" style="64" customWidth="1"/>
    <col min="11" max="11" width="2.625" style="64" customWidth="1"/>
    <col min="12" max="12" width="3.125" style="64" customWidth="1"/>
    <col min="13" max="16384" width="9" style="64"/>
  </cols>
  <sheetData>
    <row r="1" spans="1:11">
      <c r="A1" s="64" t="s">
        <v>106</v>
      </c>
    </row>
    <row r="2" spans="1:11" ht="9" customHeight="1"/>
    <row r="3" spans="1:11" ht="9" customHeight="1"/>
    <row r="4" spans="1:11" ht="9" customHeight="1"/>
    <row r="5" spans="1:11" ht="17.25">
      <c r="A5" s="65" t="s">
        <v>107</v>
      </c>
      <c r="B5" s="65"/>
      <c r="C5" s="65"/>
      <c r="D5" s="65"/>
      <c r="E5" s="65"/>
      <c r="F5" s="65"/>
      <c r="G5" s="65"/>
      <c r="H5" s="65"/>
      <c r="I5" s="65"/>
      <c r="J5" s="65"/>
      <c r="K5" s="65"/>
    </row>
    <row r="6" spans="1:11" ht="9" customHeight="1"/>
    <row r="7" spans="1:11" ht="9" customHeight="1"/>
    <row r="8" spans="1:11" ht="9" customHeight="1"/>
    <row r="9" spans="1:11">
      <c r="G9" s="66" t="s">
        <v>99</v>
      </c>
      <c r="H9" s="932"/>
      <c r="I9" s="932"/>
      <c r="J9" s="932"/>
      <c r="K9" s="932"/>
    </row>
    <row r="11" spans="1:11">
      <c r="B11" s="64" t="s">
        <v>108</v>
      </c>
      <c r="G11" s="67"/>
    </row>
    <row r="12" spans="1:11">
      <c r="C12" s="933" t="s">
        <v>437</v>
      </c>
      <c r="D12" s="933"/>
      <c r="E12" s="933"/>
      <c r="F12" s="67" t="s">
        <v>109</v>
      </c>
    </row>
    <row r="14" spans="1:11">
      <c r="H14" s="68"/>
      <c r="I14" s="68"/>
      <c r="J14" s="68"/>
      <c r="K14" s="68"/>
    </row>
    <row r="15" spans="1:11">
      <c r="H15" s="68"/>
      <c r="I15" s="68"/>
      <c r="J15" s="68"/>
      <c r="K15" s="68"/>
    </row>
    <row r="16" spans="1:11">
      <c r="H16" s="934"/>
      <c r="I16" s="934"/>
      <c r="J16" s="934"/>
      <c r="K16" s="68"/>
    </row>
    <row r="17" spans="1:11">
      <c r="G17" s="64" t="s">
        <v>104</v>
      </c>
      <c r="H17" s="934" t="str">
        <f>'17'!L4</f>
        <v>霧島建設技術株式会社</v>
      </c>
      <c r="I17" s="934"/>
      <c r="J17" s="934"/>
    </row>
    <row r="18" spans="1:11" ht="9" customHeight="1"/>
    <row r="19" spans="1:11" ht="9" customHeight="1"/>
    <row r="20" spans="1:11" ht="9" customHeight="1"/>
    <row r="21" spans="1:11" ht="14.25">
      <c r="A21" s="69" t="s">
        <v>110</v>
      </c>
      <c r="B21" s="69"/>
      <c r="C21" s="69"/>
      <c r="D21" s="69"/>
      <c r="E21" s="69"/>
      <c r="F21" s="69"/>
      <c r="G21" s="69"/>
      <c r="H21" s="69"/>
      <c r="I21" s="69"/>
      <c r="J21" s="69"/>
      <c r="K21" s="69"/>
    </row>
    <row r="22" spans="1:11" ht="9" customHeight="1">
      <c r="A22" s="70"/>
      <c r="B22" s="70"/>
      <c r="C22" s="70"/>
      <c r="D22" s="70"/>
      <c r="E22" s="70"/>
      <c r="F22" s="70"/>
      <c r="G22" s="70"/>
      <c r="H22" s="70"/>
      <c r="I22" s="70"/>
      <c r="J22" s="70"/>
      <c r="K22" s="70"/>
    </row>
    <row r="23" spans="1:11" ht="9" customHeight="1"/>
    <row r="24" spans="1:11">
      <c r="B24" s="64" t="s">
        <v>111</v>
      </c>
    </row>
    <row r="25" spans="1:11" ht="9" customHeight="1"/>
    <row r="26" spans="1:11" ht="9" customHeight="1"/>
    <row r="27" spans="1:11" ht="27.75" customHeight="1">
      <c r="B27" s="935" t="s">
        <v>112</v>
      </c>
      <c r="C27" s="936"/>
      <c r="D27" s="937" t="str">
        <f>'17'!L3</f>
        <v>R00中央三丁目線道路改良舗装工事</v>
      </c>
      <c r="E27" s="938"/>
      <c r="F27" s="939"/>
      <c r="G27" s="71" t="s">
        <v>113</v>
      </c>
      <c r="H27" s="940" t="str">
        <f>'９'!S12</f>
        <v>令和03年09月02日 ～ 令和04年02月21日</v>
      </c>
      <c r="I27" s="941"/>
      <c r="J27" s="942"/>
      <c r="K27" s="943"/>
    </row>
    <row r="28" spans="1:11" ht="27" customHeight="1">
      <c r="B28" s="935" t="s">
        <v>114</v>
      </c>
      <c r="C28" s="936"/>
      <c r="D28" s="937" t="str">
        <f>'15'!G15</f>
        <v>令和03年09月01日</v>
      </c>
      <c r="E28" s="938"/>
      <c r="F28" s="939"/>
      <c r="G28" s="72" t="s">
        <v>115</v>
      </c>
      <c r="H28" s="944">
        <f>'９'!BC11*1000</f>
        <v>17000001</v>
      </c>
      <c r="I28" s="945"/>
      <c r="J28" s="946"/>
      <c r="K28" s="947"/>
    </row>
    <row r="29" spans="1:11" ht="27" customHeight="1">
      <c r="B29" s="935" t="s">
        <v>116</v>
      </c>
      <c r="C29" s="948"/>
      <c r="D29" s="936"/>
      <c r="E29" s="73" t="s">
        <v>117</v>
      </c>
      <c r="F29" s="949"/>
      <c r="G29" s="949"/>
      <c r="H29" s="949"/>
      <c r="I29" s="949"/>
      <c r="J29" s="949"/>
      <c r="K29" s="950"/>
    </row>
    <row r="30" spans="1:11" ht="9.9499999999999993" customHeight="1">
      <c r="B30" s="74"/>
      <c r="C30" s="75"/>
      <c r="D30" s="75"/>
      <c r="K30" s="76"/>
    </row>
    <row r="31" spans="1:11" ht="19.350000000000001" customHeight="1">
      <c r="B31" s="77"/>
      <c r="C31" s="929" t="s">
        <v>118</v>
      </c>
      <c r="D31" s="930"/>
      <c r="E31" s="930"/>
      <c r="F31" s="930"/>
      <c r="G31" s="930"/>
      <c r="H31" s="930"/>
      <c r="I31" s="930"/>
      <c r="J31" s="931"/>
      <c r="K31" s="76"/>
    </row>
    <row r="32" spans="1:11" ht="19.350000000000001" customHeight="1">
      <c r="B32" s="77"/>
      <c r="C32" s="78"/>
      <c r="D32" s="79"/>
      <c r="E32" s="79"/>
      <c r="F32" s="79"/>
      <c r="G32" s="79"/>
      <c r="H32" s="79"/>
      <c r="I32" s="79"/>
      <c r="J32" s="80"/>
      <c r="K32" s="76"/>
    </row>
    <row r="33" spans="2:11" ht="19.350000000000001" customHeight="1">
      <c r="B33" s="77"/>
      <c r="C33" s="78"/>
      <c r="D33" s="79"/>
      <c r="E33" s="79"/>
      <c r="F33" s="79"/>
      <c r="G33" s="79"/>
      <c r="H33" s="79"/>
      <c r="I33" s="79"/>
      <c r="J33" s="80"/>
      <c r="K33" s="76"/>
    </row>
    <row r="34" spans="2:11" ht="19.350000000000001" customHeight="1">
      <c r="B34" s="77"/>
      <c r="C34" s="78"/>
      <c r="D34" s="79"/>
      <c r="E34" s="79"/>
      <c r="F34" s="79"/>
      <c r="G34" s="79"/>
      <c r="H34" s="79"/>
      <c r="I34" s="79"/>
      <c r="J34" s="80"/>
      <c r="K34" s="76"/>
    </row>
    <row r="35" spans="2:11" ht="19.350000000000001" customHeight="1">
      <c r="B35" s="77"/>
      <c r="C35" s="78"/>
      <c r="D35" s="79"/>
      <c r="E35" s="79"/>
      <c r="F35" s="79"/>
      <c r="G35" s="79"/>
      <c r="H35" s="79"/>
      <c r="I35" s="79"/>
      <c r="J35" s="80"/>
      <c r="K35" s="76"/>
    </row>
    <row r="36" spans="2:11" ht="19.350000000000001" customHeight="1">
      <c r="B36" s="77"/>
      <c r="C36" s="78"/>
      <c r="D36" s="79"/>
      <c r="E36" s="79"/>
      <c r="F36" s="79"/>
      <c r="G36" s="79"/>
      <c r="H36" s="79"/>
      <c r="I36" s="79"/>
      <c r="J36" s="80"/>
      <c r="K36" s="76"/>
    </row>
    <row r="37" spans="2:11" ht="19.350000000000001" customHeight="1">
      <c r="B37" s="77"/>
      <c r="C37" s="78"/>
      <c r="D37" s="79"/>
      <c r="E37" s="79"/>
      <c r="F37" s="79"/>
      <c r="G37" s="79"/>
      <c r="H37" s="79"/>
      <c r="I37" s="79"/>
      <c r="J37" s="80"/>
      <c r="K37" s="76"/>
    </row>
    <row r="38" spans="2:11" ht="19.350000000000001" customHeight="1">
      <c r="B38" s="77"/>
      <c r="C38" s="78"/>
      <c r="D38" s="79"/>
      <c r="E38" s="79"/>
      <c r="F38" s="79"/>
      <c r="G38" s="79"/>
      <c r="H38" s="79"/>
      <c r="I38" s="79"/>
      <c r="J38" s="80"/>
      <c r="K38" s="76"/>
    </row>
    <row r="39" spans="2:11" ht="19.350000000000001" customHeight="1">
      <c r="B39" s="77"/>
      <c r="C39" s="78"/>
      <c r="D39" s="79"/>
      <c r="E39" s="79"/>
      <c r="F39" s="79"/>
      <c r="G39" s="79"/>
      <c r="H39" s="79"/>
      <c r="I39" s="79"/>
      <c r="J39" s="80"/>
      <c r="K39" s="76"/>
    </row>
    <row r="40" spans="2:11" ht="19.350000000000001" customHeight="1">
      <c r="B40" s="77"/>
      <c r="C40" s="78"/>
      <c r="D40" s="79"/>
      <c r="E40" s="79"/>
      <c r="F40" s="79"/>
      <c r="G40" s="79"/>
      <c r="H40" s="79"/>
      <c r="I40" s="79"/>
      <c r="J40" s="80"/>
      <c r="K40" s="76"/>
    </row>
    <row r="41" spans="2:11" ht="19.350000000000001" customHeight="1">
      <c r="B41" s="77"/>
      <c r="C41" s="78"/>
      <c r="D41" s="79"/>
      <c r="E41" s="79"/>
      <c r="F41" s="79"/>
      <c r="G41" s="79"/>
      <c r="H41" s="79"/>
      <c r="I41" s="79"/>
      <c r="J41" s="80"/>
      <c r="K41" s="76"/>
    </row>
    <row r="42" spans="2:11" ht="19.350000000000001" customHeight="1">
      <c r="B42" s="77"/>
      <c r="C42" s="78"/>
      <c r="D42" s="79"/>
      <c r="E42" s="79"/>
      <c r="F42" s="79"/>
      <c r="G42" s="79"/>
      <c r="H42" s="79"/>
      <c r="I42" s="79"/>
      <c r="J42" s="80"/>
      <c r="K42" s="76"/>
    </row>
    <row r="43" spans="2:11" ht="19.350000000000001" customHeight="1">
      <c r="B43" s="77"/>
      <c r="C43" s="78"/>
      <c r="D43" s="79"/>
      <c r="E43" s="79"/>
      <c r="F43" s="79"/>
      <c r="G43" s="79"/>
      <c r="H43" s="79"/>
      <c r="I43" s="79"/>
      <c r="J43" s="80"/>
      <c r="K43" s="76"/>
    </row>
    <row r="44" spans="2:11" ht="19.350000000000001" customHeight="1">
      <c r="B44" s="77"/>
      <c r="C44" s="78"/>
      <c r="D44" s="79"/>
      <c r="E44" s="79"/>
      <c r="F44" s="79"/>
      <c r="G44" s="79"/>
      <c r="H44" s="79"/>
      <c r="I44" s="79"/>
      <c r="J44" s="80"/>
      <c r="K44" s="76"/>
    </row>
    <row r="45" spans="2:11" ht="19.350000000000001" customHeight="1">
      <c r="B45" s="77"/>
      <c r="C45" s="78"/>
      <c r="D45" s="79"/>
      <c r="E45" s="79"/>
      <c r="F45" s="79"/>
      <c r="G45" s="79"/>
      <c r="H45" s="79"/>
      <c r="I45" s="79"/>
      <c r="J45" s="80"/>
      <c r="K45" s="76"/>
    </row>
    <row r="46" spans="2:11" ht="19.350000000000001" customHeight="1">
      <c r="B46" s="77"/>
      <c r="C46" s="78"/>
      <c r="D46" s="79"/>
      <c r="E46" s="79"/>
      <c r="F46" s="79"/>
      <c r="G46" s="79"/>
      <c r="H46" s="79"/>
      <c r="I46" s="79"/>
      <c r="J46" s="80"/>
      <c r="K46" s="76"/>
    </row>
    <row r="47" spans="2:11" ht="19.350000000000001" customHeight="1">
      <c r="B47" s="77"/>
      <c r="C47" s="78"/>
      <c r="D47" s="79"/>
      <c r="E47" s="79"/>
      <c r="F47" s="79"/>
      <c r="G47" s="79"/>
      <c r="H47" s="79"/>
      <c r="I47" s="79"/>
      <c r="J47" s="80"/>
      <c r="K47" s="76"/>
    </row>
    <row r="48" spans="2:11" ht="19.350000000000001" customHeight="1">
      <c r="B48" s="77"/>
      <c r="C48" s="78"/>
      <c r="D48" s="79"/>
      <c r="E48" s="79"/>
      <c r="F48" s="79"/>
      <c r="G48" s="79"/>
      <c r="H48" s="79"/>
      <c r="I48" s="79"/>
      <c r="J48" s="80"/>
      <c r="K48" s="76"/>
    </row>
    <row r="49" spans="2:11" ht="19.350000000000001" customHeight="1">
      <c r="B49" s="77"/>
      <c r="C49" s="81"/>
      <c r="D49" s="82"/>
      <c r="E49" s="82"/>
      <c r="F49" s="82"/>
      <c r="G49" s="82"/>
      <c r="H49" s="82"/>
      <c r="I49" s="82"/>
      <c r="J49" s="83"/>
      <c r="K49" s="76"/>
    </row>
    <row r="50" spans="2:11" ht="9.9499999999999993" customHeight="1">
      <c r="B50" s="84"/>
      <c r="C50" s="85"/>
      <c r="D50" s="85"/>
      <c r="E50" s="85"/>
      <c r="F50" s="85"/>
      <c r="G50" s="85"/>
      <c r="H50" s="85"/>
      <c r="I50" s="85"/>
      <c r="J50" s="85"/>
      <c r="K50" s="86"/>
    </row>
    <row r="52" spans="2:11">
      <c r="B52" s="87" t="s">
        <v>119</v>
      </c>
      <c r="C52" s="88" t="s">
        <v>120</v>
      </c>
    </row>
    <row r="53" spans="2:11">
      <c r="C53" s="89" t="s">
        <v>121</v>
      </c>
    </row>
    <row r="54" spans="2:11">
      <c r="B54" s="90"/>
      <c r="C54" s="90"/>
      <c r="D54" s="88"/>
    </row>
  </sheetData>
  <mergeCells count="13">
    <mergeCell ref="C31:J31"/>
    <mergeCell ref="H9:K9"/>
    <mergeCell ref="C12:E12"/>
    <mergeCell ref="H17:J17"/>
    <mergeCell ref="B27:C27"/>
    <mergeCell ref="D27:F27"/>
    <mergeCell ref="H27:K27"/>
    <mergeCell ref="H16:J16"/>
    <mergeCell ref="B28:C28"/>
    <mergeCell ref="D28:F28"/>
    <mergeCell ref="H28:K28"/>
    <mergeCell ref="B29:D29"/>
    <mergeCell ref="F29:K29"/>
  </mergeCells>
  <phoneticPr fontId="4"/>
  <printOptions horizontalCentered="1"/>
  <pageMargins left="0.70866141732283472" right="0.70866141732283472" top="0.74803149606299213" bottom="0.55118110236220474" header="0.31496062992125984" footer="0.31496062992125984"/>
  <pageSetup paperSize="9" scale="88"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159A3-495C-4070-A4BE-4508520F332C}">
  <sheetPr>
    <pageSetUpPr fitToPage="1"/>
  </sheetPr>
  <dimension ref="A1:X50"/>
  <sheetViews>
    <sheetView view="pageBreakPreview" zoomScale="95" zoomScaleNormal="95" zoomScaleSheetLayoutView="95" workbookViewId="0">
      <selection activeCell="AE9" sqref="AE9"/>
    </sheetView>
  </sheetViews>
  <sheetFormatPr defaultRowHeight="18.75"/>
  <cols>
    <col min="1" max="163" width="3.625" style="62" customWidth="1"/>
    <col min="164" max="256" width="9" style="62"/>
    <col min="257" max="419" width="3.625" style="62" customWidth="1"/>
    <col min="420" max="512" width="9" style="62"/>
    <col min="513" max="675" width="3.625" style="62" customWidth="1"/>
    <col min="676" max="768" width="9" style="62"/>
    <col min="769" max="931" width="3.625" style="62" customWidth="1"/>
    <col min="932" max="1024" width="9" style="62"/>
    <col min="1025" max="1187" width="3.625" style="62" customWidth="1"/>
    <col min="1188" max="1280" width="9" style="62"/>
    <col min="1281" max="1443" width="3.625" style="62" customWidth="1"/>
    <col min="1444" max="1536" width="9" style="62"/>
    <col min="1537" max="1699" width="3.625" style="62" customWidth="1"/>
    <col min="1700" max="1792" width="9" style="62"/>
    <col min="1793" max="1955" width="3.625" style="62" customWidth="1"/>
    <col min="1956" max="2048" width="9" style="62"/>
    <col min="2049" max="2211" width="3.625" style="62" customWidth="1"/>
    <col min="2212" max="2304" width="9" style="62"/>
    <col min="2305" max="2467" width="3.625" style="62" customWidth="1"/>
    <col min="2468" max="2560" width="9" style="62"/>
    <col min="2561" max="2723" width="3.625" style="62" customWidth="1"/>
    <col min="2724" max="2816" width="9" style="62"/>
    <col min="2817" max="2979" width="3.625" style="62" customWidth="1"/>
    <col min="2980" max="3072" width="9" style="62"/>
    <col min="3073" max="3235" width="3.625" style="62" customWidth="1"/>
    <col min="3236" max="3328" width="9" style="62"/>
    <col min="3329" max="3491" width="3.625" style="62" customWidth="1"/>
    <col min="3492" max="3584" width="9" style="62"/>
    <col min="3585" max="3747" width="3.625" style="62" customWidth="1"/>
    <col min="3748" max="3840" width="9" style="62"/>
    <col min="3841" max="4003" width="3.625" style="62" customWidth="1"/>
    <col min="4004" max="4096" width="9" style="62"/>
    <col min="4097" max="4259" width="3.625" style="62" customWidth="1"/>
    <col min="4260" max="4352" width="9" style="62"/>
    <col min="4353" max="4515" width="3.625" style="62" customWidth="1"/>
    <col min="4516" max="4608" width="9" style="62"/>
    <col min="4609" max="4771" width="3.625" style="62" customWidth="1"/>
    <col min="4772" max="4864" width="9" style="62"/>
    <col min="4865" max="5027" width="3.625" style="62" customWidth="1"/>
    <col min="5028" max="5120" width="9" style="62"/>
    <col min="5121" max="5283" width="3.625" style="62" customWidth="1"/>
    <col min="5284" max="5376" width="9" style="62"/>
    <col min="5377" max="5539" width="3.625" style="62" customWidth="1"/>
    <col min="5540" max="5632" width="9" style="62"/>
    <col min="5633" max="5795" width="3.625" style="62" customWidth="1"/>
    <col min="5796" max="5888" width="9" style="62"/>
    <col min="5889" max="6051" width="3.625" style="62" customWidth="1"/>
    <col min="6052" max="6144" width="9" style="62"/>
    <col min="6145" max="6307" width="3.625" style="62" customWidth="1"/>
    <col min="6308" max="6400" width="9" style="62"/>
    <col min="6401" max="6563" width="3.625" style="62" customWidth="1"/>
    <col min="6564" max="6656" width="9" style="62"/>
    <col min="6657" max="6819" width="3.625" style="62" customWidth="1"/>
    <col min="6820" max="6912" width="9" style="62"/>
    <col min="6913" max="7075" width="3.625" style="62" customWidth="1"/>
    <col min="7076" max="7168" width="9" style="62"/>
    <col min="7169" max="7331" width="3.625" style="62" customWidth="1"/>
    <col min="7332" max="7424" width="9" style="62"/>
    <col min="7425" max="7587" width="3.625" style="62" customWidth="1"/>
    <col min="7588" max="7680" width="9" style="62"/>
    <col min="7681" max="7843" width="3.625" style="62" customWidth="1"/>
    <col min="7844" max="7936" width="9" style="62"/>
    <col min="7937" max="8099" width="3.625" style="62" customWidth="1"/>
    <col min="8100" max="8192" width="9" style="62"/>
    <col min="8193" max="8355" width="3.625" style="62" customWidth="1"/>
    <col min="8356" max="8448" width="9" style="62"/>
    <col min="8449" max="8611" width="3.625" style="62" customWidth="1"/>
    <col min="8612" max="8704" width="9" style="62"/>
    <col min="8705" max="8867" width="3.625" style="62" customWidth="1"/>
    <col min="8868" max="8960" width="9" style="62"/>
    <col min="8961" max="9123" width="3.625" style="62" customWidth="1"/>
    <col min="9124" max="9216" width="9" style="62"/>
    <col min="9217" max="9379" width="3.625" style="62" customWidth="1"/>
    <col min="9380" max="9472" width="9" style="62"/>
    <col min="9473" max="9635" width="3.625" style="62" customWidth="1"/>
    <col min="9636" max="9728" width="9" style="62"/>
    <col min="9729" max="9891" width="3.625" style="62" customWidth="1"/>
    <col min="9892" max="9984" width="9" style="62"/>
    <col min="9985" max="10147" width="3.625" style="62" customWidth="1"/>
    <col min="10148" max="10240" width="9" style="62"/>
    <col min="10241" max="10403" width="3.625" style="62" customWidth="1"/>
    <col min="10404" max="10496" width="9" style="62"/>
    <col min="10497" max="10659" width="3.625" style="62" customWidth="1"/>
    <col min="10660" max="10752" width="9" style="62"/>
    <col min="10753" max="10915" width="3.625" style="62" customWidth="1"/>
    <col min="10916" max="11008" width="9" style="62"/>
    <col min="11009" max="11171" width="3.625" style="62" customWidth="1"/>
    <col min="11172" max="11264" width="9" style="62"/>
    <col min="11265" max="11427" width="3.625" style="62" customWidth="1"/>
    <col min="11428" max="11520" width="9" style="62"/>
    <col min="11521" max="11683" width="3.625" style="62" customWidth="1"/>
    <col min="11684" max="11776" width="9" style="62"/>
    <col min="11777" max="11939" width="3.625" style="62" customWidth="1"/>
    <col min="11940" max="12032" width="9" style="62"/>
    <col min="12033" max="12195" width="3.625" style="62" customWidth="1"/>
    <col min="12196" max="12288" width="9" style="62"/>
    <col min="12289" max="12451" width="3.625" style="62" customWidth="1"/>
    <col min="12452" max="12544" width="9" style="62"/>
    <col min="12545" max="12707" width="3.625" style="62" customWidth="1"/>
    <col min="12708" max="12800" width="9" style="62"/>
    <col min="12801" max="12963" width="3.625" style="62" customWidth="1"/>
    <col min="12964" max="13056" width="9" style="62"/>
    <col min="13057" max="13219" width="3.625" style="62" customWidth="1"/>
    <col min="13220" max="13312" width="9" style="62"/>
    <col min="13313" max="13475" width="3.625" style="62" customWidth="1"/>
    <col min="13476" max="13568" width="9" style="62"/>
    <col min="13569" max="13731" width="3.625" style="62" customWidth="1"/>
    <col min="13732" max="13824" width="9" style="62"/>
    <col min="13825" max="13987" width="3.625" style="62" customWidth="1"/>
    <col min="13988" max="14080" width="9" style="62"/>
    <col min="14081" max="14243" width="3.625" style="62" customWidth="1"/>
    <col min="14244" max="14336" width="9" style="62"/>
    <col min="14337" max="14499" width="3.625" style="62" customWidth="1"/>
    <col min="14500" max="14592" width="9" style="62"/>
    <col min="14593" max="14755" width="3.625" style="62" customWidth="1"/>
    <col min="14756" max="14848" width="9" style="62"/>
    <col min="14849" max="15011" width="3.625" style="62" customWidth="1"/>
    <col min="15012" max="15104" width="9" style="62"/>
    <col min="15105" max="15267" width="3.625" style="62" customWidth="1"/>
    <col min="15268" max="15360" width="9" style="62"/>
    <col min="15361" max="15523" width="3.625" style="62" customWidth="1"/>
    <col min="15524" max="15616" width="9" style="62"/>
    <col min="15617" max="15779" width="3.625" style="62" customWidth="1"/>
    <col min="15780" max="15872" width="9" style="62"/>
    <col min="15873" max="16035" width="3.625" style="62" customWidth="1"/>
    <col min="16036" max="16128" width="9" style="62"/>
    <col min="16129" max="16291" width="3.625" style="62" customWidth="1"/>
    <col min="16292" max="16384" width="9" style="62"/>
  </cols>
  <sheetData>
    <row r="1" spans="1:24" s="206" customFormat="1" ht="13.5">
      <c r="A1" s="205" t="s">
        <v>301</v>
      </c>
    </row>
    <row r="2" spans="1:24" s="206" customFormat="1" ht="30" customHeight="1" thickBot="1">
      <c r="A2" s="1003" t="s">
        <v>302</v>
      </c>
      <c r="B2" s="1003"/>
      <c r="C2" s="1003"/>
      <c r="D2" s="1003"/>
      <c r="E2" s="1003"/>
      <c r="F2" s="1003"/>
      <c r="G2" s="1003"/>
      <c r="H2" s="1003"/>
      <c r="I2" s="1003"/>
      <c r="J2" s="1003"/>
      <c r="K2" s="1003"/>
      <c r="L2" s="1003"/>
      <c r="M2" s="1003"/>
      <c r="N2" s="1003"/>
      <c r="O2" s="1003"/>
      <c r="P2" s="1003"/>
      <c r="Q2" s="1003"/>
      <c r="R2" s="1003"/>
      <c r="S2" s="1003"/>
      <c r="T2" s="1003"/>
      <c r="U2" s="1003"/>
      <c r="V2" s="1003"/>
      <c r="W2" s="1003"/>
      <c r="X2" s="1003"/>
    </row>
    <row r="3" spans="1:24" s="206" customFormat="1" ht="26.1" customHeight="1">
      <c r="A3" s="1004" t="s">
        <v>303</v>
      </c>
      <c r="B3" s="960"/>
      <c r="C3" s="960"/>
      <c r="D3" s="962"/>
      <c r="E3" s="1005" t="s">
        <v>304</v>
      </c>
      <c r="F3" s="1006"/>
      <c r="G3" s="1006"/>
      <c r="H3" s="1007" t="s">
        <v>305</v>
      </c>
      <c r="I3" s="1006"/>
      <c r="J3" s="1006"/>
      <c r="K3" s="1007" t="s">
        <v>612</v>
      </c>
      <c r="L3" s="1006"/>
      <c r="M3" s="1008"/>
      <c r="N3" s="1009" t="s">
        <v>306</v>
      </c>
      <c r="O3" s="960"/>
      <c r="P3" s="964"/>
      <c r="Q3" s="1010"/>
      <c r="R3" s="1011"/>
      <c r="S3" s="1011"/>
      <c r="T3" s="1011"/>
      <c r="U3" s="1011"/>
      <c r="V3" s="1011"/>
      <c r="W3" s="1011"/>
      <c r="X3" s="1012"/>
    </row>
    <row r="4" spans="1:24" s="206" customFormat="1" ht="26.1" customHeight="1">
      <c r="A4" s="965" t="s">
        <v>307</v>
      </c>
      <c r="B4" s="954"/>
      <c r="C4" s="954"/>
      <c r="D4" s="955"/>
      <c r="E4" s="988" t="s">
        <v>308</v>
      </c>
      <c r="F4" s="989"/>
      <c r="G4" s="989"/>
      <c r="H4" s="989"/>
      <c r="I4" s="989"/>
      <c r="J4" s="989"/>
      <c r="K4" s="989"/>
      <c r="L4" s="989"/>
      <c r="M4" s="989"/>
      <c r="N4" s="989"/>
      <c r="O4" s="989"/>
      <c r="P4" s="989"/>
      <c r="Q4" s="989"/>
      <c r="R4" s="989"/>
      <c r="S4" s="989"/>
      <c r="T4" s="989"/>
      <c r="U4" s="989"/>
      <c r="V4" s="989"/>
      <c r="W4" s="989"/>
      <c r="X4" s="990"/>
    </row>
    <row r="5" spans="1:24" s="206" customFormat="1" ht="26.1" customHeight="1">
      <c r="A5" s="965"/>
      <c r="B5" s="954"/>
      <c r="C5" s="954"/>
      <c r="D5" s="955"/>
      <c r="E5" s="991" t="s">
        <v>309</v>
      </c>
      <c r="F5" s="991"/>
      <c r="G5" s="991"/>
      <c r="H5" s="207" t="s">
        <v>310</v>
      </c>
      <c r="I5" s="992"/>
      <c r="J5" s="992"/>
      <c r="K5" s="992"/>
      <c r="L5" s="992"/>
      <c r="M5" s="992"/>
      <c r="N5" s="992"/>
      <c r="O5" s="992"/>
      <c r="P5" s="992"/>
      <c r="Q5" s="992"/>
      <c r="R5" s="992"/>
      <c r="S5" s="992"/>
      <c r="T5" s="992"/>
      <c r="U5" s="992"/>
      <c r="V5" s="992"/>
      <c r="W5" s="992"/>
      <c r="X5" s="208" t="s">
        <v>311</v>
      </c>
    </row>
    <row r="6" spans="1:24" s="206" customFormat="1" ht="26.1" customHeight="1" thickBot="1">
      <c r="A6" s="993" t="s">
        <v>312</v>
      </c>
      <c r="B6" s="951"/>
      <c r="C6" s="951"/>
      <c r="D6" s="994"/>
      <c r="E6" s="995" t="str">
        <f>'様式-4'!D27</f>
        <v>R00中央三丁目線道路改良舗装工事</v>
      </c>
      <c r="F6" s="996"/>
      <c r="G6" s="996"/>
      <c r="H6" s="996"/>
      <c r="I6" s="996"/>
      <c r="J6" s="996"/>
      <c r="K6" s="996"/>
      <c r="L6" s="996"/>
      <c r="M6" s="996"/>
      <c r="N6" s="997"/>
      <c r="O6" s="998" t="s">
        <v>313</v>
      </c>
      <c r="P6" s="999"/>
      <c r="Q6" s="999"/>
      <c r="R6" s="1000"/>
      <c r="S6" s="999" t="str">
        <f>'様式-4'!H17</f>
        <v>霧島建設技術株式会社</v>
      </c>
      <c r="T6" s="999"/>
      <c r="U6" s="999"/>
      <c r="V6" s="999"/>
      <c r="W6" s="999"/>
      <c r="X6" s="1001"/>
    </row>
    <row r="7" spans="1:24" s="206" customFormat="1" ht="13.5">
      <c r="A7" s="209"/>
      <c r="B7" s="210" t="s">
        <v>314</v>
      </c>
      <c r="C7" s="210"/>
      <c r="D7" s="210"/>
      <c r="E7" s="210"/>
      <c r="F7" s="210"/>
      <c r="G7" s="210"/>
      <c r="H7" s="210"/>
      <c r="I7" s="210"/>
      <c r="J7" s="210"/>
      <c r="K7" s="210"/>
      <c r="L7" s="210"/>
      <c r="M7" s="210"/>
      <c r="N7" s="210"/>
      <c r="O7" s="210"/>
      <c r="P7" s="210"/>
      <c r="Q7" s="210"/>
      <c r="R7" s="210"/>
      <c r="S7" s="210"/>
      <c r="T7" s="210"/>
      <c r="U7" s="210"/>
      <c r="V7" s="210"/>
      <c r="W7" s="210"/>
      <c r="X7" s="211"/>
    </row>
    <row r="8" spans="1:24" s="206" customFormat="1" ht="13.5">
      <c r="A8" s="212"/>
      <c r="B8" s="1002"/>
      <c r="C8" s="1002"/>
      <c r="D8" s="1002"/>
      <c r="E8" s="1002"/>
      <c r="F8" s="1002"/>
      <c r="G8" s="1002"/>
      <c r="H8" s="1002"/>
      <c r="I8" s="1002"/>
      <c r="J8" s="1002"/>
      <c r="K8" s="1002"/>
      <c r="L8" s="1002"/>
      <c r="M8" s="1002"/>
      <c r="N8" s="1002"/>
      <c r="O8" s="1002"/>
      <c r="P8" s="1002"/>
      <c r="Q8" s="1002"/>
      <c r="R8" s="1002"/>
      <c r="S8" s="1002"/>
      <c r="T8" s="1002"/>
      <c r="U8" s="1002"/>
      <c r="V8" s="1002"/>
      <c r="W8" s="1002"/>
      <c r="X8" s="208"/>
    </row>
    <row r="9" spans="1:24" s="206" customFormat="1" ht="13.5">
      <c r="A9" s="212"/>
      <c r="B9" s="1002"/>
      <c r="C9" s="1002"/>
      <c r="D9" s="1002"/>
      <c r="E9" s="1002"/>
      <c r="F9" s="1002"/>
      <c r="G9" s="1002"/>
      <c r="H9" s="1002"/>
      <c r="I9" s="1002"/>
      <c r="J9" s="1002"/>
      <c r="K9" s="1002"/>
      <c r="L9" s="1002"/>
      <c r="M9" s="1002"/>
      <c r="N9" s="1002"/>
      <c r="O9" s="1002"/>
      <c r="P9" s="1002"/>
      <c r="Q9" s="1002"/>
      <c r="R9" s="1002"/>
      <c r="S9" s="1002"/>
      <c r="T9" s="1002"/>
      <c r="U9" s="1002"/>
      <c r="V9" s="1002"/>
      <c r="W9" s="1002"/>
      <c r="X9" s="208"/>
    </row>
    <row r="10" spans="1:24" s="206" customFormat="1" ht="13.5">
      <c r="A10" s="212"/>
      <c r="B10" s="1002"/>
      <c r="C10" s="1002"/>
      <c r="D10" s="1002"/>
      <c r="E10" s="1002"/>
      <c r="F10" s="1002"/>
      <c r="G10" s="1002"/>
      <c r="H10" s="1002"/>
      <c r="I10" s="1002"/>
      <c r="J10" s="1002"/>
      <c r="K10" s="1002"/>
      <c r="L10" s="1002"/>
      <c r="M10" s="1002"/>
      <c r="N10" s="1002"/>
      <c r="O10" s="1002"/>
      <c r="P10" s="1002"/>
      <c r="Q10" s="1002"/>
      <c r="R10" s="1002"/>
      <c r="S10" s="1002"/>
      <c r="T10" s="1002"/>
      <c r="U10" s="1002"/>
      <c r="V10" s="1002"/>
      <c r="W10" s="1002"/>
      <c r="X10" s="208"/>
    </row>
    <row r="11" spans="1:24" s="206" customFormat="1" ht="13.5">
      <c r="A11" s="212"/>
      <c r="B11" s="1002"/>
      <c r="C11" s="1002"/>
      <c r="D11" s="1002"/>
      <c r="E11" s="1002"/>
      <c r="F11" s="1002"/>
      <c r="G11" s="1002"/>
      <c r="H11" s="1002"/>
      <c r="I11" s="1002"/>
      <c r="J11" s="1002"/>
      <c r="K11" s="1002"/>
      <c r="L11" s="1002"/>
      <c r="M11" s="1002"/>
      <c r="N11" s="1002"/>
      <c r="O11" s="1002"/>
      <c r="P11" s="1002"/>
      <c r="Q11" s="1002"/>
      <c r="R11" s="1002"/>
      <c r="S11" s="1002"/>
      <c r="T11" s="1002"/>
      <c r="U11" s="1002"/>
      <c r="V11" s="1002"/>
      <c r="W11" s="1002"/>
      <c r="X11" s="208"/>
    </row>
    <row r="12" spans="1:24" s="206" customFormat="1" ht="13.5">
      <c r="A12" s="212"/>
      <c r="B12" s="1002"/>
      <c r="C12" s="1002"/>
      <c r="D12" s="1002"/>
      <c r="E12" s="1002"/>
      <c r="F12" s="1002"/>
      <c r="G12" s="1002"/>
      <c r="H12" s="1002"/>
      <c r="I12" s="1002"/>
      <c r="J12" s="1002"/>
      <c r="K12" s="1002"/>
      <c r="L12" s="1002"/>
      <c r="M12" s="1002"/>
      <c r="N12" s="1002"/>
      <c r="O12" s="1002"/>
      <c r="P12" s="1002"/>
      <c r="Q12" s="1002"/>
      <c r="R12" s="1002"/>
      <c r="S12" s="1002"/>
      <c r="T12" s="1002"/>
      <c r="U12" s="1002"/>
      <c r="V12" s="1002"/>
      <c r="W12" s="1002"/>
      <c r="X12" s="208"/>
    </row>
    <row r="13" spans="1:24" s="206" customFormat="1" ht="13.5">
      <c r="A13" s="212"/>
      <c r="B13" s="1002"/>
      <c r="C13" s="1002"/>
      <c r="D13" s="1002"/>
      <c r="E13" s="1002"/>
      <c r="F13" s="1002"/>
      <c r="G13" s="1002"/>
      <c r="H13" s="1002"/>
      <c r="I13" s="1002"/>
      <c r="J13" s="1002"/>
      <c r="K13" s="1002"/>
      <c r="L13" s="1002"/>
      <c r="M13" s="1002"/>
      <c r="N13" s="1002"/>
      <c r="O13" s="1002"/>
      <c r="P13" s="1002"/>
      <c r="Q13" s="1002"/>
      <c r="R13" s="1002"/>
      <c r="S13" s="1002"/>
      <c r="T13" s="1002"/>
      <c r="U13" s="1002"/>
      <c r="V13" s="1002"/>
      <c r="W13" s="1002"/>
      <c r="X13" s="208"/>
    </row>
    <row r="14" spans="1:24" s="206" customFormat="1" ht="13.5">
      <c r="A14" s="212"/>
      <c r="B14" s="1002"/>
      <c r="C14" s="1002"/>
      <c r="D14" s="1002"/>
      <c r="E14" s="1002"/>
      <c r="F14" s="1002"/>
      <c r="G14" s="1002"/>
      <c r="H14" s="1002"/>
      <c r="I14" s="1002"/>
      <c r="J14" s="1002"/>
      <c r="K14" s="1002"/>
      <c r="L14" s="1002"/>
      <c r="M14" s="1002"/>
      <c r="N14" s="1002"/>
      <c r="O14" s="1002"/>
      <c r="P14" s="1002"/>
      <c r="Q14" s="1002"/>
      <c r="R14" s="1002"/>
      <c r="S14" s="1002"/>
      <c r="T14" s="1002"/>
      <c r="U14" s="1002"/>
      <c r="V14" s="1002"/>
      <c r="W14" s="1002"/>
      <c r="X14" s="208"/>
    </row>
    <row r="15" spans="1:24" s="206" customFormat="1" ht="13.5">
      <c r="A15" s="212"/>
      <c r="B15" s="1002"/>
      <c r="C15" s="1002"/>
      <c r="D15" s="1002"/>
      <c r="E15" s="1002"/>
      <c r="F15" s="1002"/>
      <c r="G15" s="1002"/>
      <c r="H15" s="1002"/>
      <c r="I15" s="1002"/>
      <c r="J15" s="1002"/>
      <c r="K15" s="1002"/>
      <c r="L15" s="1002"/>
      <c r="M15" s="1002"/>
      <c r="N15" s="1002"/>
      <c r="O15" s="1002"/>
      <c r="P15" s="1002"/>
      <c r="Q15" s="1002"/>
      <c r="R15" s="1002"/>
      <c r="S15" s="1002"/>
      <c r="T15" s="1002"/>
      <c r="U15" s="1002"/>
      <c r="V15" s="1002"/>
      <c r="W15" s="1002"/>
      <c r="X15" s="208"/>
    </row>
    <row r="16" spans="1:24" s="206" customFormat="1" ht="13.5">
      <c r="A16" s="212"/>
      <c r="B16" s="1002"/>
      <c r="C16" s="1002"/>
      <c r="D16" s="1002"/>
      <c r="E16" s="1002"/>
      <c r="F16" s="1002"/>
      <c r="G16" s="1002"/>
      <c r="H16" s="1002"/>
      <c r="I16" s="1002"/>
      <c r="J16" s="1002"/>
      <c r="K16" s="1002"/>
      <c r="L16" s="1002"/>
      <c r="M16" s="1002"/>
      <c r="N16" s="1002"/>
      <c r="O16" s="1002"/>
      <c r="P16" s="1002"/>
      <c r="Q16" s="1002"/>
      <c r="R16" s="1002"/>
      <c r="S16" s="1002"/>
      <c r="T16" s="1002"/>
      <c r="U16" s="1002"/>
      <c r="V16" s="1002"/>
      <c r="W16" s="1002"/>
      <c r="X16" s="208"/>
    </row>
    <row r="17" spans="1:24" s="206" customFormat="1" ht="13.5">
      <c r="A17" s="212"/>
      <c r="B17" s="1002"/>
      <c r="C17" s="1002"/>
      <c r="D17" s="1002"/>
      <c r="E17" s="1002"/>
      <c r="F17" s="1002"/>
      <c r="G17" s="1002"/>
      <c r="H17" s="1002"/>
      <c r="I17" s="1002"/>
      <c r="J17" s="1002"/>
      <c r="K17" s="1002"/>
      <c r="L17" s="1002"/>
      <c r="M17" s="1002"/>
      <c r="N17" s="1002"/>
      <c r="O17" s="1002"/>
      <c r="P17" s="1002"/>
      <c r="Q17" s="1002"/>
      <c r="R17" s="1002"/>
      <c r="S17" s="1002"/>
      <c r="T17" s="1002"/>
      <c r="U17" s="1002"/>
      <c r="V17" s="1002"/>
      <c r="W17" s="1002"/>
      <c r="X17" s="208"/>
    </row>
    <row r="18" spans="1:24" s="206" customFormat="1" ht="13.5">
      <c r="A18" s="212"/>
      <c r="B18" s="1002"/>
      <c r="C18" s="1002"/>
      <c r="D18" s="1002"/>
      <c r="E18" s="1002"/>
      <c r="F18" s="1002"/>
      <c r="G18" s="1002"/>
      <c r="H18" s="1002"/>
      <c r="I18" s="1002"/>
      <c r="J18" s="1002"/>
      <c r="K18" s="1002"/>
      <c r="L18" s="1002"/>
      <c r="M18" s="1002"/>
      <c r="N18" s="1002"/>
      <c r="O18" s="1002"/>
      <c r="P18" s="1002"/>
      <c r="Q18" s="1002"/>
      <c r="R18" s="1002"/>
      <c r="S18" s="1002"/>
      <c r="T18" s="1002"/>
      <c r="U18" s="1002"/>
      <c r="V18" s="1002"/>
      <c r="W18" s="1002"/>
      <c r="X18" s="208"/>
    </row>
    <row r="19" spans="1:24" s="206" customFormat="1" ht="13.5">
      <c r="A19" s="212"/>
      <c r="B19" s="1002"/>
      <c r="C19" s="1002"/>
      <c r="D19" s="1002"/>
      <c r="E19" s="1002"/>
      <c r="F19" s="1002"/>
      <c r="G19" s="1002"/>
      <c r="H19" s="1002"/>
      <c r="I19" s="1002"/>
      <c r="J19" s="1002"/>
      <c r="K19" s="1002"/>
      <c r="L19" s="1002"/>
      <c r="M19" s="1002"/>
      <c r="N19" s="1002"/>
      <c r="O19" s="1002"/>
      <c r="P19" s="1002"/>
      <c r="Q19" s="1002"/>
      <c r="R19" s="1002"/>
      <c r="S19" s="1002"/>
      <c r="T19" s="1002"/>
      <c r="U19" s="1002"/>
      <c r="V19" s="1002"/>
      <c r="W19" s="1002"/>
      <c r="X19" s="208"/>
    </row>
    <row r="20" spans="1:24" s="206" customFormat="1" ht="13.5">
      <c r="A20" s="212"/>
      <c r="B20" s="1002"/>
      <c r="C20" s="1002"/>
      <c r="D20" s="1002"/>
      <c r="E20" s="1002"/>
      <c r="F20" s="1002"/>
      <c r="G20" s="1002"/>
      <c r="H20" s="1002"/>
      <c r="I20" s="1002"/>
      <c r="J20" s="1002"/>
      <c r="K20" s="1002"/>
      <c r="L20" s="1002"/>
      <c r="M20" s="1002"/>
      <c r="N20" s="1002"/>
      <c r="O20" s="1002"/>
      <c r="P20" s="1002"/>
      <c r="Q20" s="1002"/>
      <c r="R20" s="1002"/>
      <c r="S20" s="1002"/>
      <c r="T20" s="1002"/>
      <c r="U20" s="1002"/>
      <c r="V20" s="1002"/>
      <c r="W20" s="1002"/>
      <c r="X20" s="208"/>
    </row>
    <row r="21" spans="1:24" s="206" customFormat="1" ht="13.5">
      <c r="A21" s="212"/>
      <c r="B21" s="1002"/>
      <c r="C21" s="1002"/>
      <c r="D21" s="1002"/>
      <c r="E21" s="1002"/>
      <c r="F21" s="1002"/>
      <c r="G21" s="1002"/>
      <c r="H21" s="1002"/>
      <c r="I21" s="1002"/>
      <c r="J21" s="1002"/>
      <c r="K21" s="1002"/>
      <c r="L21" s="1002"/>
      <c r="M21" s="1002"/>
      <c r="N21" s="1002"/>
      <c r="O21" s="1002"/>
      <c r="P21" s="1002"/>
      <c r="Q21" s="1002"/>
      <c r="R21" s="1002"/>
      <c r="S21" s="1002"/>
      <c r="T21" s="1002"/>
      <c r="U21" s="1002"/>
      <c r="V21" s="1002"/>
      <c r="W21" s="1002"/>
      <c r="X21" s="208"/>
    </row>
    <row r="22" spans="1:24" s="206" customFormat="1" ht="13.5">
      <c r="A22" s="212"/>
      <c r="B22" s="1002"/>
      <c r="C22" s="1002"/>
      <c r="D22" s="1002"/>
      <c r="E22" s="1002"/>
      <c r="F22" s="1002"/>
      <c r="G22" s="1002"/>
      <c r="H22" s="1002"/>
      <c r="I22" s="1002"/>
      <c r="J22" s="1002"/>
      <c r="K22" s="1002"/>
      <c r="L22" s="1002"/>
      <c r="M22" s="1002"/>
      <c r="N22" s="1002"/>
      <c r="O22" s="1002"/>
      <c r="P22" s="1002"/>
      <c r="Q22" s="1002"/>
      <c r="R22" s="1002"/>
      <c r="S22" s="1002"/>
      <c r="T22" s="1002"/>
      <c r="U22" s="1002"/>
      <c r="V22" s="1002"/>
      <c r="W22" s="1002"/>
      <c r="X22" s="208"/>
    </row>
    <row r="23" spans="1:24" s="206" customFormat="1" ht="13.5">
      <c r="A23" s="212"/>
      <c r="B23" s="1002"/>
      <c r="C23" s="1002"/>
      <c r="D23" s="1002"/>
      <c r="E23" s="1002"/>
      <c r="F23" s="1002"/>
      <c r="G23" s="1002"/>
      <c r="H23" s="1002"/>
      <c r="I23" s="1002"/>
      <c r="J23" s="1002"/>
      <c r="K23" s="1002"/>
      <c r="L23" s="1002"/>
      <c r="M23" s="1002"/>
      <c r="N23" s="1002"/>
      <c r="O23" s="1002"/>
      <c r="P23" s="1002"/>
      <c r="Q23" s="1002"/>
      <c r="R23" s="1002"/>
      <c r="S23" s="1002"/>
      <c r="T23" s="1002"/>
      <c r="U23" s="1002"/>
      <c r="V23" s="1002"/>
      <c r="W23" s="1002"/>
      <c r="X23" s="208"/>
    </row>
    <row r="24" spans="1:24" s="206" customFormat="1" ht="13.5">
      <c r="A24" s="212"/>
      <c r="B24" s="1002"/>
      <c r="C24" s="1002"/>
      <c r="D24" s="1002"/>
      <c r="E24" s="1002"/>
      <c r="F24" s="1002"/>
      <c r="G24" s="1002"/>
      <c r="H24" s="1002"/>
      <c r="I24" s="1002"/>
      <c r="J24" s="1002"/>
      <c r="K24" s="1002"/>
      <c r="L24" s="1002"/>
      <c r="M24" s="1002"/>
      <c r="N24" s="1002"/>
      <c r="O24" s="1002"/>
      <c r="P24" s="1002"/>
      <c r="Q24" s="1002"/>
      <c r="R24" s="1002"/>
      <c r="S24" s="1002"/>
      <c r="T24" s="1002"/>
      <c r="U24" s="1002"/>
      <c r="V24" s="1002"/>
      <c r="W24" s="1002"/>
      <c r="X24" s="208"/>
    </row>
    <row r="25" spans="1:24" s="206" customFormat="1" ht="13.5">
      <c r="A25" s="212"/>
      <c r="B25" s="1002"/>
      <c r="C25" s="1002"/>
      <c r="D25" s="1002"/>
      <c r="E25" s="1002"/>
      <c r="F25" s="1002"/>
      <c r="G25" s="1002"/>
      <c r="H25" s="1002"/>
      <c r="I25" s="1002"/>
      <c r="J25" s="1002"/>
      <c r="K25" s="1002"/>
      <c r="L25" s="1002"/>
      <c r="M25" s="1002"/>
      <c r="N25" s="1002"/>
      <c r="O25" s="1002"/>
      <c r="P25" s="1002"/>
      <c r="Q25" s="1002"/>
      <c r="R25" s="1002"/>
      <c r="S25" s="1002"/>
      <c r="T25" s="1002"/>
      <c r="U25" s="1002"/>
      <c r="V25" s="1002"/>
      <c r="W25" s="1002"/>
      <c r="X25" s="208"/>
    </row>
    <row r="26" spans="1:24" s="206" customFormat="1" ht="26.1" customHeight="1" thickBot="1">
      <c r="A26" s="213"/>
      <c r="B26" s="975" t="s">
        <v>315</v>
      </c>
      <c r="C26" s="975"/>
      <c r="D26" s="975"/>
      <c r="E26" s="975"/>
      <c r="F26" s="975"/>
      <c r="G26" s="975" t="s">
        <v>316</v>
      </c>
      <c r="H26" s="975"/>
      <c r="I26" s="975"/>
      <c r="J26" s="975"/>
      <c r="K26" s="975"/>
      <c r="L26" s="982"/>
      <c r="M26" s="982"/>
      <c r="N26" s="982"/>
      <c r="O26" s="982"/>
      <c r="P26" s="982"/>
      <c r="Q26" s="982"/>
      <c r="R26" s="982"/>
      <c r="S26" s="982"/>
      <c r="T26" s="982"/>
      <c r="U26" s="982"/>
      <c r="V26" s="982"/>
      <c r="W26" s="982"/>
      <c r="X26" s="214"/>
    </row>
    <row r="27" spans="1:24" s="206" customFormat="1" ht="15.95" customHeight="1">
      <c r="A27" s="215"/>
      <c r="B27" s="969" t="s">
        <v>317</v>
      </c>
      <c r="C27" s="952" t="s">
        <v>318</v>
      </c>
      <c r="D27" s="952"/>
      <c r="E27" s="952"/>
      <c r="F27" s="952"/>
      <c r="G27" s="986" t="s">
        <v>319</v>
      </c>
      <c r="H27" s="986"/>
      <c r="I27" s="952"/>
      <c r="J27" s="985" t="s">
        <v>320</v>
      </c>
      <c r="K27" s="985"/>
      <c r="L27" s="952"/>
      <c r="M27" s="985" t="s">
        <v>321</v>
      </c>
      <c r="N27" s="985"/>
      <c r="O27" s="952"/>
      <c r="P27" s="985" t="s">
        <v>322</v>
      </c>
      <c r="Q27" s="985"/>
      <c r="R27" s="952"/>
      <c r="S27" s="985" t="s">
        <v>323</v>
      </c>
      <c r="T27" s="985"/>
      <c r="U27" s="952" t="s">
        <v>324</v>
      </c>
      <c r="V27" s="952"/>
      <c r="W27" s="952"/>
      <c r="X27" s="208"/>
    </row>
    <row r="28" spans="1:24" s="206" customFormat="1" ht="15.95" customHeight="1">
      <c r="A28" s="972" t="s">
        <v>325</v>
      </c>
      <c r="B28" s="970"/>
      <c r="C28" s="952"/>
      <c r="D28" s="952"/>
      <c r="E28" s="952"/>
      <c r="F28" s="952"/>
      <c r="G28" s="987"/>
      <c r="H28" s="987"/>
      <c r="I28" s="952"/>
      <c r="J28" s="952"/>
      <c r="K28" s="952"/>
      <c r="L28" s="952"/>
      <c r="M28" s="952"/>
      <c r="N28" s="952"/>
      <c r="O28" s="952"/>
      <c r="P28" s="952"/>
      <c r="Q28" s="952"/>
      <c r="R28" s="952"/>
      <c r="S28" s="952"/>
      <c r="T28" s="952"/>
      <c r="U28" s="952"/>
      <c r="V28" s="952"/>
      <c r="W28" s="952"/>
      <c r="X28" s="208"/>
    </row>
    <row r="29" spans="1:24" s="206" customFormat="1" ht="15.95" customHeight="1">
      <c r="A29" s="972"/>
      <c r="B29" s="970"/>
      <c r="C29" s="216"/>
      <c r="D29" s="216"/>
      <c r="E29" s="216"/>
      <c r="F29" s="216"/>
      <c r="G29" s="217" t="s">
        <v>326</v>
      </c>
      <c r="H29" s="217"/>
      <c r="I29" s="216"/>
      <c r="J29" s="216"/>
      <c r="K29" s="216"/>
      <c r="L29" s="216"/>
      <c r="M29" s="216"/>
      <c r="N29" s="216"/>
      <c r="O29" s="216"/>
      <c r="P29" s="216"/>
      <c r="Q29" s="216"/>
      <c r="R29" s="216"/>
      <c r="S29" s="216"/>
      <c r="T29" s="216"/>
      <c r="U29" s="216"/>
      <c r="V29" s="216"/>
      <c r="W29" s="216"/>
      <c r="X29" s="208"/>
    </row>
    <row r="30" spans="1:24" s="206" customFormat="1" ht="15.95" customHeight="1">
      <c r="A30" s="972"/>
      <c r="B30" s="970"/>
      <c r="C30" s="216"/>
      <c r="D30" s="216"/>
      <c r="E30" s="216"/>
      <c r="F30" s="216"/>
      <c r="G30" s="217" t="s">
        <v>327</v>
      </c>
      <c r="H30" s="217"/>
      <c r="I30" s="216"/>
      <c r="J30" s="216"/>
      <c r="K30" s="216"/>
      <c r="L30" s="216"/>
      <c r="M30" s="216"/>
      <c r="N30" s="216"/>
      <c r="O30" s="216"/>
      <c r="P30" s="216"/>
      <c r="Q30" s="216"/>
      <c r="R30" s="216"/>
      <c r="S30" s="216"/>
      <c r="T30" s="216"/>
      <c r="U30" s="216"/>
      <c r="V30" s="216"/>
      <c r="W30" s="216"/>
      <c r="X30" s="208"/>
    </row>
    <row r="31" spans="1:24" s="206" customFormat="1" ht="15.95" customHeight="1">
      <c r="A31" s="972"/>
      <c r="B31" s="970"/>
      <c r="C31" s="216"/>
      <c r="D31" s="216"/>
      <c r="E31" s="216"/>
      <c r="F31" s="216"/>
      <c r="G31" s="217" t="s">
        <v>328</v>
      </c>
      <c r="H31" s="217"/>
      <c r="I31" s="216"/>
      <c r="J31" s="216"/>
      <c r="K31" s="216"/>
      <c r="L31" s="216"/>
      <c r="M31" s="216"/>
      <c r="N31" s="216"/>
      <c r="O31" s="216"/>
      <c r="P31" s="216"/>
      <c r="Q31" s="216"/>
      <c r="R31" s="216"/>
      <c r="S31" s="216"/>
      <c r="T31" s="216"/>
      <c r="U31" s="216"/>
      <c r="V31" s="216"/>
      <c r="W31" s="216"/>
      <c r="X31" s="208"/>
    </row>
    <row r="32" spans="1:24" s="206" customFormat="1" ht="15.95" customHeight="1">
      <c r="A32" s="972"/>
      <c r="B32" s="970"/>
      <c r="G32" s="973" t="s">
        <v>309</v>
      </c>
      <c r="H32" s="973"/>
      <c r="I32" s="973"/>
      <c r="J32" s="974"/>
      <c r="K32" s="974"/>
      <c r="L32" s="974"/>
      <c r="M32" s="974"/>
      <c r="N32" s="974"/>
      <c r="O32" s="974"/>
      <c r="P32" s="974"/>
      <c r="Q32" s="974"/>
      <c r="R32" s="974"/>
      <c r="S32" s="974"/>
      <c r="T32" s="974"/>
      <c r="U32" s="974"/>
      <c r="V32" s="974"/>
      <c r="X32" s="208"/>
    </row>
    <row r="33" spans="1:24" s="206" customFormat="1" ht="15.95" customHeight="1">
      <c r="A33" s="972"/>
      <c r="B33" s="970"/>
      <c r="G33" s="973"/>
      <c r="H33" s="973"/>
      <c r="I33" s="973"/>
      <c r="J33" s="974"/>
      <c r="K33" s="974"/>
      <c r="L33" s="974"/>
      <c r="M33" s="974"/>
      <c r="N33" s="974"/>
      <c r="O33" s="974"/>
      <c r="P33" s="974"/>
      <c r="Q33" s="974"/>
      <c r="R33" s="974"/>
      <c r="S33" s="974"/>
      <c r="T33" s="974"/>
      <c r="U33" s="974"/>
      <c r="V33" s="974"/>
      <c r="X33" s="208"/>
    </row>
    <row r="34" spans="1:24" s="206" customFormat="1" ht="15.95" customHeight="1">
      <c r="A34" s="972"/>
      <c r="B34" s="970"/>
      <c r="G34" s="973"/>
      <c r="H34" s="973"/>
      <c r="I34" s="973"/>
      <c r="J34" s="974"/>
      <c r="K34" s="974"/>
      <c r="L34" s="974"/>
      <c r="M34" s="974"/>
      <c r="N34" s="974"/>
      <c r="O34" s="974"/>
      <c r="P34" s="974"/>
      <c r="Q34" s="974"/>
      <c r="R34" s="974"/>
      <c r="S34" s="974"/>
      <c r="T34" s="974"/>
      <c r="U34" s="974"/>
      <c r="V34" s="974"/>
      <c r="X34" s="208"/>
    </row>
    <row r="35" spans="1:24" s="206" customFormat="1" ht="15.95" customHeight="1">
      <c r="A35" s="218" t="s">
        <v>329</v>
      </c>
      <c r="B35" s="971"/>
      <c r="C35" s="219"/>
      <c r="D35" s="219"/>
      <c r="E35" s="219"/>
      <c r="F35" s="219"/>
      <c r="G35" s="219"/>
      <c r="H35" s="219"/>
      <c r="I35" s="219"/>
      <c r="J35" s="219"/>
      <c r="K35" s="219"/>
      <c r="L35" s="219"/>
      <c r="M35" s="983"/>
      <c r="N35" s="983"/>
      <c r="O35" s="983" t="s">
        <v>99</v>
      </c>
      <c r="P35" s="983"/>
      <c r="Q35" s="984"/>
      <c r="R35" s="984"/>
      <c r="S35" s="984"/>
      <c r="T35" s="984"/>
      <c r="U35" s="984"/>
      <c r="V35" s="984"/>
      <c r="W35" s="984"/>
      <c r="X35" s="220"/>
    </row>
    <row r="36" spans="1:24" s="206" customFormat="1" ht="15.95" customHeight="1">
      <c r="A36" s="221"/>
      <c r="B36" s="978" t="s">
        <v>330</v>
      </c>
      <c r="C36" s="951" t="s">
        <v>318</v>
      </c>
      <c r="D36" s="951"/>
      <c r="E36" s="951"/>
      <c r="F36" s="951"/>
      <c r="G36" s="980" t="s">
        <v>320</v>
      </c>
      <c r="H36" s="981"/>
      <c r="I36" s="951"/>
      <c r="J36" s="951" t="s">
        <v>321</v>
      </c>
      <c r="K36" s="951"/>
      <c r="L36" s="951"/>
      <c r="M36" s="951" t="s">
        <v>322</v>
      </c>
      <c r="N36" s="951"/>
      <c r="O36" s="951"/>
      <c r="P36" s="951" t="s">
        <v>331</v>
      </c>
      <c r="Q36" s="951"/>
      <c r="R36" s="951"/>
      <c r="S36" s="977" t="s">
        <v>323</v>
      </c>
      <c r="T36" s="951"/>
      <c r="U36" s="951" t="s">
        <v>324</v>
      </c>
      <c r="V36" s="951"/>
      <c r="W36" s="951"/>
      <c r="X36" s="222"/>
    </row>
    <row r="37" spans="1:24" s="206" customFormat="1" ht="15.95" customHeight="1">
      <c r="A37" s="972" t="s">
        <v>332</v>
      </c>
      <c r="B37" s="970"/>
      <c r="C37" s="952"/>
      <c r="D37" s="952"/>
      <c r="E37" s="952"/>
      <c r="F37" s="952"/>
      <c r="G37" s="973"/>
      <c r="H37" s="973"/>
      <c r="I37" s="952"/>
      <c r="J37" s="952"/>
      <c r="K37" s="952"/>
      <c r="L37" s="952"/>
      <c r="M37" s="952"/>
      <c r="N37" s="952"/>
      <c r="O37" s="952"/>
      <c r="P37" s="952"/>
      <c r="Q37" s="952"/>
      <c r="R37" s="952"/>
      <c r="S37" s="952"/>
      <c r="T37" s="952"/>
      <c r="U37" s="952"/>
      <c r="V37" s="952"/>
      <c r="W37" s="952"/>
      <c r="X37" s="208"/>
    </row>
    <row r="38" spans="1:24" s="206" customFormat="1" ht="15.95" customHeight="1">
      <c r="A38" s="972"/>
      <c r="B38" s="970"/>
      <c r="G38" s="973" t="s">
        <v>333</v>
      </c>
      <c r="H38" s="973"/>
      <c r="I38" s="973"/>
      <c r="J38" s="974"/>
      <c r="K38" s="974"/>
      <c r="L38" s="974"/>
      <c r="M38" s="974"/>
      <c r="N38" s="974"/>
      <c r="O38" s="974"/>
      <c r="P38" s="974"/>
      <c r="Q38" s="974"/>
      <c r="R38" s="974"/>
      <c r="S38" s="974"/>
      <c r="T38" s="974"/>
      <c r="U38" s="974"/>
      <c r="V38" s="974"/>
      <c r="X38" s="208"/>
    </row>
    <row r="39" spans="1:24" s="206" customFormat="1" ht="15.95" customHeight="1">
      <c r="A39" s="972"/>
      <c r="B39" s="970"/>
      <c r="G39" s="973"/>
      <c r="H39" s="973"/>
      <c r="I39" s="973"/>
      <c r="J39" s="974"/>
      <c r="K39" s="974"/>
      <c r="L39" s="974"/>
      <c r="M39" s="974"/>
      <c r="N39" s="974"/>
      <c r="O39" s="974"/>
      <c r="P39" s="974"/>
      <c r="Q39" s="974"/>
      <c r="R39" s="974"/>
      <c r="S39" s="974"/>
      <c r="T39" s="974"/>
      <c r="U39" s="974"/>
      <c r="V39" s="974"/>
      <c r="X39" s="208"/>
    </row>
    <row r="40" spans="1:24" s="206" customFormat="1" ht="15.95" customHeight="1">
      <c r="A40" s="972"/>
      <c r="B40" s="970"/>
      <c r="G40" s="973"/>
      <c r="H40" s="973"/>
      <c r="I40" s="973"/>
      <c r="J40" s="974"/>
      <c r="K40" s="974"/>
      <c r="L40" s="974"/>
      <c r="M40" s="974"/>
      <c r="N40" s="974"/>
      <c r="O40" s="974"/>
      <c r="P40" s="974"/>
      <c r="Q40" s="974"/>
      <c r="R40" s="974"/>
      <c r="S40" s="974"/>
      <c r="T40" s="974"/>
      <c r="U40" s="974"/>
      <c r="V40" s="974"/>
      <c r="X40" s="208"/>
    </row>
    <row r="41" spans="1:24" s="206" customFormat="1" ht="15.95" customHeight="1" thickBot="1">
      <c r="A41" s="223"/>
      <c r="B41" s="979"/>
      <c r="C41" s="224"/>
      <c r="D41" s="224"/>
      <c r="E41" s="224"/>
      <c r="F41" s="224"/>
      <c r="G41" s="224"/>
      <c r="H41" s="224"/>
      <c r="I41" s="224"/>
      <c r="J41" s="224"/>
      <c r="K41" s="224"/>
      <c r="L41" s="224"/>
      <c r="M41" s="975"/>
      <c r="N41" s="975"/>
      <c r="O41" s="975" t="s">
        <v>99</v>
      </c>
      <c r="P41" s="975"/>
      <c r="Q41" s="976"/>
      <c r="R41" s="976"/>
      <c r="S41" s="976"/>
      <c r="T41" s="976"/>
      <c r="U41" s="976"/>
      <c r="V41" s="976"/>
      <c r="W41" s="976"/>
      <c r="X41" s="214"/>
    </row>
    <row r="42" spans="1:24" s="206" customFormat="1" ht="14.25" thickBot="1"/>
    <row r="43" spans="1:24" s="206" customFormat="1" ht="13.5" customHeight="1">
      <c r="E43" s="339"/>
      <c r="F43" s="340"/>
      <c r="G43" s="340"/>
      <c r="H43" s="339"/>
      <c r="I43" s="340"/>
      <c r="J43" s="341"/>
      <c r="K43" s="959" t="s">
        <v>334</v>
      </c>
      <c r="L43" s="960"/>
      <c r="M43" s="960"/>
      <c r="N43" s="961" t="s">
        <v>335</v>
      </c>
      <c r="O43" s="960"/>
      <c r="P43" s="962"/>
      <c r="R43" s="963" t="s">
        <v>336</v>
      </c>
      <c r="S43" s="960"/>
      <c r="T43" s="964"/>
      <c r="U43" s="961" t="s">
        <v>337</v>
      </c>
      <c r="V43" s="960"/>
      <c r="W43" s="962"/>
    </row>
    <row r="44" spans="1:24" s="206" customFormat="1" ht="13.5">
      <c r="E44" s="340"/>
      <c r="F44" s="340"/>
      <c r="G44" s="340"/>
      <c r="H44" s="340"/>
      <c r="I44" s="340"/>
      <c r="J44" s="341"/>
      <c r="K44" s="954"/>
      <c r="L44" s="954"/>
      <c r="M44" s="954"/>
      <c r="N44" s="953"/>
      <c r="O44" s="954"/>
      <c r="P44" s="955"/>
      <c r="R44" s="965"/>
      <c r="S44" s="954"/>
      <c r="T44" s="966"/>
      <c r="U44" s="953"/>
      <c r="V44" s="954"/>
      <c r="W44" s="955"/>
    </row>
    <row r="45" spans="1:24" s="206" customFormat="1" ht="13.5">
      <c r="E45" s="340"/>
      <c r="F45" s="340"/>
      <c r="G45" s="340"/>
      <c r="H45" s="340"/>
      <c r="I45" s="340"/>
      <c r="J45" s="341"/>
      <c r="K45" s="954"/>
      <c r="L45" s="954"/>
      <c r="M45" s="954"/>
      <c r="N45" s="953"/>
      <c r="O45" s="954"/>
      <c r="P45" s="955"/>
      <c r="R45" s="965"/>
      <c r="S45" s="954"/>
      <c r="T45" s="966"/>
      <c r="U45" s="953"/>
      <c r="V45" s="954"/>
      <c r="W45" s="955"/>
    </row>
    <row r="46" spans="1:24" s="206" customFormat="1" ht="13.5">
      <c r="E46" s="340"/>
      <c r="F46" s="340"/>
      <c r="G46" s="340"/>
      <c r="H46" s="340"/>
      <c r="I46" s="340"/>
      <c r="J46" s="341"/>
      <c r="K46" s="954"/>
      <c r="L46" s="954"/>
      <c r="M46" s="954"/>
      <c r="N46" s="953"/>
      <c r="O46" s="954"/>
      <c r="P46" s="955"/>
      <c r="R46" s="965"/>
      <c r="S46" s="954"/>
      <c r="T46" s="966"/>
      <c r="U46" s="953"/>
      <c r="V46" s="954"/>
      <c r="W46" s="955"/>
    </row>
    <row r="47" spans="1:24" s="206" customFormat="1" ht="13.5">
      <c r="E47" s="340"/>
      <c r="F47" s="340"/>
      <c r="G47" s="340"/>
      <c r="H47" s="340"/>
      <c r="I47" s="340"/>
      <c r="J47" s="341"/>
      <c r="K47" s="954"/>
      <c r="L47" s="954"/>
      <c r="M47" s="954"/>
      <c r="N47" s="953"/>
      <c r="O47" s="954"/>
      <c r="P47" s="955"/>
      <c r="R47" s="965"/>
      <c r="S47" s="954"/>
      <c r="T47" s="966"/>
      <c r="U47" s="953"/>
      <c r="V47" s="954"/>
      <c r="W47" s="955"/>
    </row>
    <row r="48" spans="1:24" s="206" customFormat="1" ht="13.5">
      <c r="E48" s="340"/>
      <c r="F48" s="340"/>
      <c r="G48" s="340"/>
      <c r="H48" s="340"/>
      <c r="I48" s="340"/>
      <c r="J48" s="341"/>
      <c r="K48" s="954"/>
      <c r="L48" s="954"/>
      <c r="M48" s="954"/>
      <c r="N48" s="953"/>
      <c r="O48" s="954"/>
      <c r="P48" s="955"/>
      <c r="R48" s="965"/>
      <c r="S48" s="954"/>
      <c r="T48" s="966"/>
      <c r="U48" s="953"/>
      <c r="V48" s="954"/>
      <c r="W48" s="955"/>
    </row>
    <row r="49" spans="5:23" s="206" customFormat="1" ht="13.5">
      <c r="E49" s="340"/>
      <c r="F49" s="340"/>
      <c r="G49" s="340"/>
      <c r="H49" s="340"/>
      <c r="I49" s="340"/>
      <c r="J49" s="341"/>
      <c r="K49" s="954"/>
      <c r="L49" s="954"/>
      <c r="M49" s="954"/>
      <c r="N49" s="953"/>
      <c r="O49" s="954"/>
      <c r="P49" s="955"/>
      <c r="R49" s="965"/>
      <c r="S49" s="954"/>
      <c r="T49" s="966"/>
      <c r="U49" s="953"/>
      <c r="V49" s="954"/>
      <c r="W49" s="955"/>
    </row>
    <row r="50" spans="5:23" s="206" customFormat="1" ht="14.25" thickBot="1">
      <c r="E50" s="340"/>
      <c r="F50" s="340"/>
      <c r="G50" s="340"/>
      <c r="H50" s="340"/>
      <c r="I50" s="340"/>
      <c r="J50" s="341"/>
      <c r="K50" s="957"/>
      <c r="L50" s="957"/>
      <c r="M50" s="957"/>
      <c r="N50" s="956"/>
      <c r="O50" s="957"/>
      <c r="P50" s="958"/>
      <c r="R50" s="967"/>
      <c r="S50" s="957"/>
      <c r="T50" s="968"/>
      <c r="U50" s="956"/>
      <c r="V50" s="957"/>
      <c r="W50" s="958"/>
    </row>
  </sheetData>
  <mergeCells count="64">
    <mergeCell ref="A2:X2"/>
    <mergeCell ref="A3:D3"/>
    <mergeCell ref="E3:G3"/>
    <mergeCell ref="H3:J3"/>
    <mergeCell ref="K3:M3"/>
    <mergeCell ref="N3:P3"/>
    <mergeCell ref="Q3:X3"/>
    <mergeCell ref="C27:F28"/>
    <mergeCell ref="G27:H28"/>
    <mergeCell ref="I27:I28"/>
    <mergeCell ref="J27:K28"/>
    <mergeCell ref="A4:D5"/>
    <mergeCell ref="E4:X4"/>
    <mergeCell ref="E5:G5"/>
    <mergeCell ref="I5:W5"/>
    <mergeCell ref="A6:D6"/>
    <mergeCell ref="E6:N6"/>
    <mergeCell ref="O6:R6"/>
    <mergeCell ref="S6:X6"/>
    <mergeCell ref="B8:W25"/>
    <mergeCell ref="B26:D26"/>
    <mergeCell ref="E26:F26"/>
    <mergeCell ref="G26:K26"/>
    <mergeCell ref="L26:W26"/>
    <mergeCell ref="J36:K37"/>
    <mergeCell ref="L36:L37"/>
    <mergeCell ref="U27:W28"/>
    <mergeCell ref="A28:A34"/>
    <mergeCell ref="G32:I34"/>
    <mergeCell ref="J32:V34"/>
    <mergeCell ref="M35:N35"/>
    <mergeCell ref="O35:P35"/>
    <mergeCell ref="Q35:W35"/>
    <mergeCell ref="L27:L28"/>
    <mergeCell ref="M27:N28"/>
    <mergeCell ref="O27:O28"/>
    <mergeCell ref="P27:Q28"/>
    <mergeCell ref="R27:R28"/>
    <mergeCell ref="S27:T28"/>
    <mergeCell ref="B27:B35"/>
    <mergeCell ref="A37:A40"/>
    <mergeCell ref="G38:I40"/>
    <mergeCell ref="J38:V40"/>
    <mergeCell ref="M41:N41"/>
    <mergeCell ref="O41:P41"/>
    <mergeCell ref="Q41:W41"/>
    <mergeCell ref="M36:N37"/>
    <mergeCell ref="O36:O37"/>
    <mergeCell ref="P36:Q37"/>
    <mergeCell ref="R36:R37"/>
    <mergeCell ref="S36:T37"/>
    <mergeCell ref="U36:W37"/>
    <mergeCell ref="B36:B41"/>
    <mergeCell ref="C36:F37"/>
    <mergeCell ref="G36:H37"/>
    <mergeCell ref="I36:I37"/>
    <mergeCell ref="U47:W50"/>
    <mergeCell ref="K43:M46"/>
    <mergeCell ref="N43:P46"/>
    <mergeCell ref="R43:T46"/>
    <mergeCell ref="U43:W46"/>
    <mergeCell ref="K47:M50"/>
    <mergeCell ref="N47:P50"/>
    <mergeCell ref="R47:T50"/>
  </mergeCells>
  <phoneticPr fontId="4"/>
  <printOptions horizontalCentered="1"/>
  <pageMargins left="0.70866141732283472" right="0.70866141732283472" top="0.74803149606299213" bottom="0.74803149606299213" header="0.31496062992125984" footer="0.31496062992125984"/>
  <pageSetup paperSize="9" scale="92" orientation="portrait" blackAndWhite="1"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D0764-8499-4B75-9BB0-3578C7370F53}">
  <dimension ref="A1:AI22"/>
  <sheetViews>
    <sheetView showGridLines="0" view="pageBreakPreview" topLeftCell="A16" zoomScale="95" zoomScaleNormal="95" zoomScaleSheetLayoutView="95" workbookViewId="0">
      <selection activeCell="V26" sqref="V26"/>
    </sheetView>
  </sheetViews>
  <sheetFormatPr defaultColWidth="2.375" defaultRowHeight="18.75"/>
  <cols>
    <col min="1" max="16384" width="2.375" style="62"/>
  </cols>
  <sheetData>
    <row r="1" spans="1:35">
      <c r="A1" s="204" t="s">
        <v>288</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row>
    <row r="2" spans="1:35">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5">
      <c r="A3" s="204"/>
      <c r="B3" s="204"/>
      <c r="C3" s="204"/>
      <c r="D3" s="204"/>
      <c r="E3" s="204"/>
      <c r="F3" s="204"/>
      <c r="G3" s="204"/>
      <c r="H3" s="204"/>
      <c r="I3" s="204"/>
      <c r="J3" s="204"/>
      <c r="K3" s="204"/>
      <c r="L3" s="204"/>
      <c r="M3" s="204"/>
      <c r="N3" s="204"/>
      <c r="O3" s="204"/>
      <c r="P3" s="204"/>
      <c r="Q3" s="204"/>
      <c r="R3" s="204"/>
      <c r="S3" s="204"/>
      <c r="T3" s="204"/>
      <c r="U3" s="204"/>
      <c r="V3" s="204"/>
      <c r="W3" s="204"/>
      <c r="X3" s="204"/>
      <c r="Y3" s="204"/>
      <c r="Z3" s="63" t="s">
        <v>289</v>
      </c>
      <c r="AA3" s="1036"/>
      <c r="AB3" s="1036"/>
      <c r="AC3" s="1036"/>
      <c r="AD3" s="1036"/>
      <c r="AE3" s="1036"/>
      <c r="AF3" s="1036"/>
      <c r="AG3" s="1036"/>
      <c r="AH3" s="1036"/>
      <c r="AI3" s="1036"/>
    </row>
    <row r="4" spans="1:35">
      <c r="A4" s="204"/>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row>
    <row r="5" spans="1:35">
      <c r="A5" s="204"/>
      <c r="B5" s="259" t="s">
        <v>571</v>
      </c>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row>
    <row r="6" spans="1:35">
      <c r="A6" s="204"/>
      <c r="B6" s="204"/>
      <c r="C6" s="1035" t="str">
        <f>'15'!T11</f>
        <v>霧島市長　中重　真一</v>
      </c>
      <c r="D6" s="1035"/>
      <c r="E6" s="1035"/>
      <c r="F6" s="1035"/>
      <c r="G6" s="1035"/>
      <c r="H6" s="1035"/>
      <c r="I6" s="1035"/>
      <c r="J6" s="1035"/>
      <c r="K6" s="1035"/>
      <c r="L6" s="1035"/>
      <c r="M6" s="204" t="s">
        <v>100</v>
      </c>
      <c r="N6" s="204"/>
      <c r="O6" s="204"/>
      <c r="P6" s="204"/>
      <c r="Q6" s="204"/>
      <c r="R6" s="204"/>
      <c r="S6" s="204"/>
      <c r="T6" s="204"/>
      <c r="U6" s="204"/>
      <c r="V6" s="204"/>
      <c r="W6" s="204"/>
      <c r="X6" s="204"/>
      <c r="Y6" s="204"/>
      <c r="Z6" s="204"/>
      <c r="AA6" s="204"/>
      <c r="AB6" s="204"/>
      <c r="AC6" s="204"/>
      <c r="AD6" s="204"/>
      <c r="AE6" s="204"/>
      <c r="AF6" s="204"/>
      <c r="AG6" s="204"/>
      <c r="AH6" s="204"/>
      <c r="AI6" s="204"/>
    </row>
    <row r="7" spans="1:35">
      <c r="A7" s="204"/>
      <c r="B7" s="204"/>
      <c r="C7" s="204"/>
      <c r="D7" s="204"/>
      <c r="E7" s="204"/>
      <c r="F7" s="204"/>
      <c r="G7" s="204"/>
      <c r="H7" s="204"/>
      <c r="I7" s="204"/>
      <c r="J7" s="204"/>
      <c r="K7" s="204"/>
      <c r="L7" s="204"/>
      <c r="M7" s="204"/>
      <c r="N7" s="204"/>
      <c r="O7" s="204"/>
      <c r="P7" s="204"/>
      <c r="Q7" s="204"/>
      <c r="R7" s="204"/>
      <c r="S7" s="204"/>
      <c r="T7" s="204"/>
      <c r="U7" s="204"/>
      <c r="V7" s="204"/>
      <c r="W7" s="204"/>
      <c r="X7" s="204"/>
      <c r="Y7" s="1037"/>
      <c r="Z7" s="1037"/>
      <c r="AA7" s="1037"/>
      <c r="AB7" s="1037"/>
      <c r="AC7" s="1037"/>
      <c r="AD7" s="1037"/>
      <c r="AE7" s="1037"/>
      <c r="AF7" s="1037"/>
      <c r="AG7" s="1037"/>
      <c r="AH7" s="1037"/>
      <c r="AI7" s="1037"/>
    </row>
    <row r="8" spans="1:35">
      <c r="A8" s="204"/>
      <c r="B8" s="204"/>
      <c r="C8" s="204"/>
      <c r="D8" s="204"/>
      <c r="E8" s="204"/>
      <c r="F8" s="204"/>
      <c r="G8" s="204"/>
      <c r="H8" s="204"/>
      <c r="I8" s="204"/>
      <c r="J8" s="204"/>
      <c r="K8" s="204"/>
      <c r="L8" s="204"/>
      <c r="M8" s="204"/>
      <c r="N8" s="204"/>
      <c r="O8" s="204"/>
      <c r="P8" s="204"/>
      <c r="Q8" s="204"/>
      <c r="R8" s="204"/>
      <c r="S8" s="204"/>
      <c r="T8" s="204"/>
      <c r="U8" s="204"/>
      <c r="V8" s="204"/>
      <c r="W8" s="204"/>
      <c r="X8" s="63" t="s">
        <v>290</v>
      </c>
      <c r="Y8" s="1038" t="str">
        <f>'様式-9'!S6</f>
        <v>霧島建設技術株式会社</v>
      </c>
      <c r="Z8" s="1038"/>
      <c r="AA8" s="1038"/>
      <c r="AB8" s="1038"/>
      <c r="AC8" s="1038"/>
      <c r="AD8" s="1038"/>
      <c r="AE8" s="1038"/>
      <c r="AF8" s="1038"/>
      <c r="AG8" s="1038"/>
      <c r="AH8" s="1035"/>
      <c r="AI8" s="1035"/>
    </row>
    <row r="9" spans="1:35">
      <c r="A9" s="204"/>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row>
    <row r="10" spans="1:35">
      <c r="A10" s="204"/>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row>
    <row r="11" spans="1:35" ht="27" customHeight="1">
      <c r="A11" s="1034" t="s">
        <v>291</v>
      </c>
      <c r="B11" s="1034"/>
      <c r="C11" s="1034"/>
      <c r="D11" s="1034"/>
      <c r="E11" s="1034"/>
      <c r="F11" s="1034"/>
      <c r="G11" s="1034"/>
      <c r="H11" s="1034"/>
      <c r="I11" s="1034"/>
      <c r="J11" s="1034"/>
      <c r="K11" s="1034"/>
      <c r="L11" s="1034"/>
      <c r="M11" s="1034"/>
      <c r="N11" s="1034"/>
      <c r="O11" s="1034"/>
      <c r="P11" s="1034"/>
      <c r="Q11" s="1034"/>
      <c r="R11" s="1034"/>
      <c r="S11" s="1034"/>
      <c r="T11" s="1034"/>
      <c r="U11" s="1034"/>
      <c r="V11" s="1034"/>
      <c r="W11" s="1034"/>
      <c r="X11" s="1034"/>
      <c r="Y11" s="1034"/>
      <c r="Z11" s="1034"/>
      <c r="AA11" s="1034"/>
      <c r="AB11" s="1034"/>
      <c r="AC11" s="1034"/>
      <c r="AD11" s="1034"/>
      <c r="AE11" s="1034"/>
      <c r="AF11" s="1034"/>
      <c r="AG11" s="1034"/>
      <c r="AH11" s="1034"/>
      <c r="AI11" s="1034"/>
    </row>
    <row r="12" spans="1:35">
      <c r="A12" s="204"/>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row>
    <row r="13" spans="1:35">
      <c r="A13" s="204"/>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row>
    <row r="14" spans="1:35">
      <c r="A14" s="204"/>
      <c r="B14" s="204"/>
      <c r="C14" s="204"/>
      <c r="D14" s="204" t="s">
        <v>292</v>
      </c>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row>
    <row r="15" spans="1:35">
      <c r="A15" s="204"/>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row>
    <row r="16" spans="1:35" ht="45" customHeight="1">
      <c r="A16" s="204"/>
      <c r="B16" s="1018" t="s">
        <v>293</v>
      </c>
      <c r="C16" s="1019"/>
      <c r="D16" s="1019"/>
      <c r="E16" s="1019"/>
      <c r="F16" s="1019"/>
      <c r="G16" s="1019"/>
      <c r="H16" s="1019"/>
      <c r="I16" s="1023"/>
      <c r="J16" s="1026" t="str">
        <f>'様式-9'!E6</f>
        <v>R00中央三丁目線道路改良舗装工事</v>
      </c>
      <c r="K16" s="1027"/>
      <c r="L16" s="1027"/>
      <c r="M16" s="1027"/>
      <c r="N16" s="1027"/>
      <c r="O16" s="1027"/>
      <c r="P16" s="1027"/>
      <c r="Q16" s="1027"/>
      <c r="R16" s="1027"/>
      <c r="S16" s="1027"/>
      <c r="T16" s="1027"/>
      <c r="U16" s="1027"/>
      <c r="V16" s="1027"/>
      <c r="W16" s="1027"/>
      <c r="X16" s="1027"/>
      <c r="Y16" s="1027"/>
      <c r="Z16" s="1027"/>
      <c r="AA16" s="1027"/>
      <c r="AB16" s="1027"/>
      <c r="AC16" s="1027"/>
      <c r="AD16" s="1027"/>
      <c r="AE16" s="1027"/>
      <c r="AF16" s="1027"/>
      <c r="AG16" s="1027"/>
      <c r="AH16" s="1028"/>
      <c r="AI16" s="204"/>
    </row>
    <row r="17" spans="1:35" ht="45" customHeight="1">
      <c r="A17" s="204"/>
      <c r="B17" s="1018" t="s">
        <v>294</v>
      </c>
      <c r="C17" s="1019"/>
      <c r="D17" s="1019"/>
      <c r="E17" s="1019"/>
      <c r="F17" s="1019"/>
      <c r="G17" s="1019"/>
      <c r="H17" s="1019"/>
      <c r="I17" s="1023"/>
      <c r="J17" s="1029"/>
      <c r="K17" s="1030"/>
      <c r="L17" s="1030"/>
      <c r="M17" s="1030"/>
      <c r="N17" s="1030"/>
      <c r="O17" s="1030"/>
      <c r="P17" s="1030"/>
      <c r="Q17" s="1030"/>
      <c r="R17" s="1030"/>
      <c r="S17" s="1030"/>
      <c r="T17" s="1030"/>
      <c r="U17" s="1030"/>
      <c r="V17" s="1030"/>
      <c r="W17" s="1030"/>
      <c r="X17" s="1030"/>
      <c r="Y17" s="1030"/>
      <c r="Z17" s="1030"/>
      <c r="AA17" s="1030"/>
      <c r="AB17" s="1030"/>
      <c r="AC17" s="1030"/>
      <c r="AD17" s="1030"/>
      <c r="AE17" s="1030"/>
      <c r="AF17" s="1030"/>
      <c r="AG17" s="1030"/>
      <c r="AH17" s="1031"/>
      <c r="AI17" s="204"/>
    </row>
    <row r="18" spans="1:35" ht="45" customHeight="1">
      <c r="A18" s="204"/>
      <c r="B18" s="1018" t="s">
        <v>295</v>
      </c>
      <c r="C18" s="1019"/>
      <c r="D18" s="1019"/>
      <c r="E18" s="1019"/>
      <c r="F18" s="1019"/>
      <c r="G18" s="1019"/>
      <c r="H18" s="1019"/>
      <c r="I18" s="1023"/>
      <c r="J18" s="1018" t="s">
        <v>102</v>
      </c>
      <c r="K18" s="1019"/>
      <c r="L18" s="1032" t="str">
        <f>'12'!C20</f>
        <v>令和03年09月02日</v>
      </c>
      <c r="M18" s="1032"/>
      <c r="N18" s="1032"/>
      <c r="O18" s="1032"/>
      <c r="P18" s="1032"/>
      <c r="Q18" s="1032"/>
      <c r="R18" s="1032"/>
      <c r="S18" s="1032"/>
      <c r="T18" s="1032"/>
      <c r="U18" s="1032"/>
      <c r="V18" s="1019" t="s">
        <v>103</v>
      </c>
      <c r="W18" s="1019"/>
      <c r="X18" s="1032" t="str">
        <f>'12'!G20</f>
        <v>令和04年01月20日</v>
      </c>
      <c r="Y18" s="1032"/>
      <c r="Z18" s="1032"/>
      <c r="AA18" s="1032"/>
      <c r="AB18" s="1032"/>
      <c r="AC18" s="1032"/>
      <c r="AD18" s="1032"/>
      <c r="AE18" s="1032"/>
      <c r="AF18" s="1032"/>
      <c r="AG18" s="1032"/>
      <c r="AH18" s="1033"/>
      <c r="AI18" s="204"/>
    </row>
    <row r="19" spans="1:35" ht="45" customHeight="1">
      <c r="A19" s="204"/>
      <c r="B19" s="1018" t="s">
        <v>296</v>
      </c>
      <c r="C19" s="1019"/>
      <c r="D19" s="1019"/>
      <c r="E19" s="1019"/>
      <c r="F19" s="1019"/>
      <c r="G19" s="1019"/>
      <c r="H19" s="1019"/>
      <c r="I19" s="1023"/>
      <c r="J19" s="1018" t="s">
        <v>102</v>
      </c>
      <c r="K19" s="1019"/>
      <c r="L19" s="1013"/>
      <c r="M19" s="1013"/>
      <c r="N19" s="1013"/>
      <c r="O19" s="1013"/>
      <c r="P19" s="1013"/>
      <c r="Q19" s="1013"/>
      <c r="R19" s="1013"/>
      <c r="S19" s="1013"/>
      <c r="T19" s="1013"/>
      <c r="U19" s="1013"/>
      <c r="V19" s="1019" t="s">
        <v>103</v>
      </c>
      <c r="W19" s="1019"/>
      <c r="X19" s="1013"/>
      <c r="Y19" s="1013"/>
      <c r="Z19" s="1013"/>
      <c r="AA19" s="1013"/>
      <c r="AB19" s="1013"/>
      <c r="AC19" s="1013"/>
      <c r="AD19" s="1013"/>
      <c r="AE19" s="1013"/>
      <c r="AF19" s="1013"/>
      <c r="AG19" s="1013"/>
      <c r="AH19" s="1014"/>
      <c r="AI19" s="204"/>
    </row>
    <row r="20" spans="1:35" ht="45" customHeight="1">
      <c r="A20" s="204"/>
      <c r="B20" s="1018" t="s">
        <v>297</v>
      </c>
      <c r="C20" s="1019"/>
      <c r="D20" s="1019"/>
      <c r="E20" s="1019"/>
      <c r="F20" s="1019"/>
      <c r="G20" s="1019"/>
      <c r="H20" s="1019"/>
      <c r="I20" s="1023"/>
      <c r="J20" s="1018" t="s">
        <v>298</v>
      </c>
      <c r="K20" s="1019"/>
      <c r="L20" s="1024">
        <f>★基本項目入力票!C15</f>
        <v>15000000</v>
      </c>
      <c r="M20" s="1024"/>
      <c r="N20" s="1024"/>
      <c r="O20" s="1024"/>
      <c r="P20" s="1024"/>
      <c r="Q20" s="1024"/>
      <c r="R20" s="1024"/>
      <c r="S20" s="1024"/>
      <c r="T20" s="1024"/>
      <c r="U20" s="1024"/>
      <c r="V20" s="1024"/>
      <c r="W20" s="1024"/>
      <c r="X20" s="1024"/>
      <c r="Y20" s="1024"/>
      <c r="Z20" s="1024"/>
      <c r="AA20" s="1024"/>
      <c r="AB20" s="1024"/>
      <c r="AC20" s="1024"/>
      <c r="AD20" s="1024"/>
      <c r="AE20" s="1024"/>
      <c r="AF20" s="1024"/>
      <c r="AG20" s="1024"/>
      <c r="AH20" s="1025"/>
      <c r="AI20" s="204"/>
    </row>
    <row r="21" spans="1:35" ht="45" customHeight="1">
      <c r="A21" s="204"/>
      <c r="B21" s="1015" t="s">
        <v>299</v>
      </c>
      <c r="C21" s="1016"/>
      <c r="D21" s="1016"/>
      <c r="E21" s="1016"/>
      <c r="F21" s="1016"/>
      <c r="G21" s="1016"/>
      <c r="H21" s="1016"/>
      <c r="I21" s="1017"/>
      <c r="J21" s="1018" t="s">
        <v>298</v>
      </c>
      <c r="K21" s="1019"/>
      <c r="L21" s="1020"/>
      <c r="M21" s="1020"/>
      <c r="N21" s="1020"/>
      <c r="O21" s="1020"/>
      <c r="P21" s="1020"/>
      <c r="Q21" s="1020"/>
      <c r="R21" s="1020"/>
      <c r="S21" s="1020"/>
      <c r="T21" s="1020"/>
      <c r="U21" s="1020"/>
      <c r="V21" s="1020"/>
      <c r="W21" s="1020"/>
      <c r="X21" s="1020"/>
      <c r="Y21" s="1020"/>
      <c r="Z21" s="1020"/>
      <c r="AA21" s="1020"/>
      <c r="AB21" s="1020"/>
      <c r="AC21" s="1020"/>
      <c r="AD21" s="1020"/>
      <c r="AE21" s="1020"/>
      <c r="AF21" s="1020"/>
      <c r="AG21" s="1020"/>
      <c r="AH21" s="1021"/>
      <c r="AI21" s="204"/>
    </row>
    <row r="22" spans="1:35" ht="45" customHeight="1">
      <c r="A22" s="204"/>
      <c r="B22" s="1015" t="s">
        <v>300</v>
      </c>
      <c r="C22" s="1016"/>
      <c r="D22" s="1016"/>
      <c r="E22" s="1016"/>
      <c r="F22" s="1016"/>
      <c r="G22" s="1016"/>
      <c r="H22" s="1016"/>
      <c r="I22" s="1017"/>
      <c r="J22" s="1022"/>
      <c r="K22" s="1013"/>
      <c r="L22" s="1013"/>
      <c r="M22" s="1013"/>
      <c r="N22" s="1013"/>
      <c r="O22" s="1013"/>
      <c r="P22" s="1013"/>
      <c r="Q22" s="1013"/>
      <c r="R22" s="1013"/>
      <c r="S22" s="1013"/>
      <c r="T22" s="1013"/>
      <c r="U22" s="1013"/>
      <c r="V22" s="1013"/>
      <c r="W22" s="1013"/>
      <c r="X22" s="1013"/>
      <c r="Y22" s="1013"/>
      <c r="Z22" s="1013"/>
      <c r="AA22" s="1013"/>
      <c r="AB22" s="1013"/>
      <c r="AC22" s="1013"/>
      <c r="AD22" s="1013"/>
      <c r="AE22" s="1013"/>
      <c r="AF22" s="1013"/>
      <c r="AG22" s="1013"/>
      <c r="AH22" s="1014"/>
      <c r="AI22" s="204"/>
    </row>
  </sheetData>
  <mergeCells count="28">
    <mergeCell ref="A11:AI11"/>
    <mergeCell ref="C6:L6"/>
    <mergeCell ref="AA3:AI3"/>
    <mergeCell ref="Y7:AI7"/>
    <mergeCell ref="Y8:AG8"/>
    <mergeCell ref="AH8:AI8"/>
    <mergeCell ref="B16:I16"/>
    <mergeCell ref="J16:AH16"/>
    <mergeCell ref="B17:I17"/>
    <mergeCell ref="J17:AH17"/>
    <mergeCell ref="B18:I18"/>
    <mergeCell ref="J18:K18"/>
    <mergeCell ref="L18:U18"/>
    <mergeCell ref="V18:W18"/>
    <mergeCell ref="X18:AH18"/>
    <mergeCell ref="X19:AH19"/>
    <mergeCell ref="B21:I21"/>
    <mergeCell ref="J21:K21"/>
    <mergeCell ref="L21:AH21"/>
    <mergeCell ref="B22:I22"/>
    <mergeCell ref="J22:AH22"/>
    <mergeCell ref="B20:I20"/>
    <mergeCell ref="J20:K20"/>
    <mergeCell ref="L20:AH20"/>
    <mergeCell ref="B19:I19"/>
    <mergeCell ref="J19:K19"/>
    <mergeCell ref="L19:U19"/>
    <mergeCell ref="V19:W19"/>
  </mergeCells>
  <phoneticPr fontId="4"/>
  <printOptions horizontalCentered="1"/>
  <pageMargins left="0.78740157480314965" right="0.78740157480314965" top="0.98425196850393704" bottom="0.98425196850393704" header="0.51181102362204722" footer="0.51181102362204722"/>
  <pageSetup paperSize="9" scale="94" fitToHeight="2" orientation="portrait" blackAndWhite="1"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04521-8BCF-42CA-A4B8-9960C7BC0780}">
  <sheetPr>
    <pageSetUpPr fitToPage="1"/>
  </sheetPr>
  <dimension ref="A1:G33"/>
  <sheetViews>
    <sheetView showGridLines="0" view="pageBreakPreview" zoomScale="70" zoomScaleNormal="95" zoomScaleSheetLayoutView="70" workbookViewId="0">
      <selection activeCell="A16" sqref="A16"/>
    </sheetView>
  </sheetViews>
  <sheetFormatPr defaultRowHeight="18.75"/>
  <cols>
    <col min="1" max="1" width="23.375" style="62" customWidth="1"/>
    <col min="2" max="2" width="17.75" style="62" customWidth="1"/>
    <col min="3" max="3" width="7" style="62" customWidth="1"/>
    <col min="4" max="4" width="9.625" style="62" customWidth="1"/>
    <col min="5" max="5" width="8" style="62" customWidth="1"/>
    <col min="6" max="6" width="20.875" style="62" customWidth="1"/>
    <col min="7" max="7" width="3.625" style="62" customWidth="1"/>
    <col min="8" max="9" width="9" style="62" customWidth="1"/>
    <col min="10" max="16384" width="9" style="62"/>
  </cols>
  <sheetData>
    <row r="1" spans="1:7">
      <c r="A1" s="226" t="s">
        <v>343</v>
      </c>
      <c r="B1" s="227"/>
      <c r="C1" s="227"/>
      <c r="D1" s="227"/>
      <c r="E1" s="228" t="s">
        <v>344</v>
      </c>
      <c r="F1" s="1045"/>
      <c r="G1" s="1045"/>
    </row>
    <row r="2" spans="1:7">
      <c r="A2" s="227"/>
      <c r="B2" s="227"/>
      <c r="C2" s="227"/>
      <c r="D2" s="227"/>
      <c r="E2" s="227"/>
      <c r="F2" s="227"/>
      <c r="G2" s="227"/>
    </row>
    <row r="3" spans="1:7">
      <c r="A3" s="229" t="s">
        <v>345</v>
      </c>
      <c r="B3" s="227"/>
      <c r="C3" s="227"/>
      <c r="D3" s="227"/>
      <c r="E3" s="227"/>
      <c r="F3" s="227"/>
      <c r="G3" s="227"/>
    </row>
    <row r="4" spans="1:7">
      <c r="A4" s="271" t="s">
        <v>436</v>
      </c>
      <c r="B4" s="227" t="s">
        <v>109</v>
      </c>
      <c r="C4" s="227"/>
      <c r="D4" s="227"/>
      <c r="E4" s="227"/>
      <c r="F4" s="227"/>
      <c r="G4" s="227"/>
    </row>
    <row r="5" spans="1:7" ht="18.75" customHeight="1">
      <c r="A5" s="227"/>
      <c r="B5" s="227"/>
      <c r="C5" s="227"/>
      <c r="D5" s="230" t="s">
        <v>346</v>
      </c>
      <c r="E5" s="1049" t="str">
        <f>'２'!M5</f>
        <v>霧島市国分中央三丁目４５番１号</v>
      </c>
      <c r="F5" s="1049"/>
      <c r="G5" s="1049"/>
    </row>
    <row r="6" spans="1:7">
      <c r="A6" s="227"/>
      <c r="B6" s="227"/>
      <c r="C6" s="231"/>
      <c r="D6" s="227"/>
      <c r="E6" s="1049" t="str">
        <f>'２'!M7</f>
        <v>霧島建設技術株式会社</v>
      </c>
      <c r="F6" s="1049"/>
      <c r="G6" s="1049"/>
    </row>
    <row r="7" spans="1:7">
      <c r="A7" s="227"/>
      <c r="B7" s="227"/>
      <c r="C7" s="227"/>
      <c r="D7" s="232" t="s">
        <v>347</v>
      </c>
      <c r="E7" s="1046" t="str">
        <f>★基本項目入力票!C11</f>
        <v>代表取締役　霧島　太一郎</v>
      </c>
      <c r="F7" s="1046"/>
      <c r="G7" s="1046"/>
    </row>
    <row r="8" spans="1:7">
      <c r="A8" s="227"/>
      <c r="B8" s="227"/>
      <c r="C8" s="227"/>
      <c r="D8" s="228" t="s">
        <v>348</v>
      </c>
      <c r="E8" s="1046" t="str">
        <f>★基本項目入力票!D45</f>
        <v>霧島　三郎</v>
      </c>
      <c r="F8" s="1046"/>
      <c r="G8" s="342"/>
    </row>
    <row r="9" spans="1:7">
      <c r="A9" s="227"/>
      <c r="B9" s="227"/>
      <c r="C9" s="227"/>
      <c r="D9" s="227"/>
      <c r="E9" s="227"/>
      <c r="F9" s="227"/>
      <c r="G9" s="227"/>
    </row>
    <row r="10" spans="1:7">
      <c r="A10" s="1047" t="s">
        <v>354</v>
      </c>
      <c r="B10" s="1047"/>
      <c r="C10" s="1047"/>
      <c r="D10" s="1047"/>
      <c r="E10" s="1047"/>
      <c r="F10" s="1047"/>
      <c r="G10" s="1047"/>
    </row>
    <row r="11" spans="1:7">
      <c r="A11" s="227"/>
      <c r="B11" s="227"/>
      <c r="C11" s="227"/>
      <c r="D11" s="227"/>
      <c r="E11" s="227"/>
      <c r="F11" s="227"/>
      <c r="G11" s="227"/>
    </row>
    <row r="12" spans="1:7">
      <c r="A12" s="233"/>
      <c r="B12" s="233"/>
      <c r="C12" s="233"/>
      <c r="D12" s="233"/>
      <c r="E12" s="233"/>
      <c r="F12" s="227"/>
      <c r="G12" s="227"/>
    </row>
    <row r="13" spans="1:7">
      <c r="A13" s="1048" t="str">
        <f>"令和 "&amp;★基本項目入力票!D14&amp;" 年 "&amp;★基本項目入力票!F14&amp;" 月 "&amp;★基本項目入力票!H14&amp;" 日付けをもって請負契約を締結した "&amp;★基本項目入力票!C12 &amp;" における下記の発生品を引き渡します。"</f>
        <v>令和 3 年 9 月 1 日付けをもって請負契約を締結した R00中央三丁目線道路改良舗装工事 における下記の発生品を引き渡します。</v>
      </c>
      <c r="B13" s="1048"/>
      <c r="C13" s="1048"/>
      <c r="D13" s="1048"/>
      <c r="E13" s="1048"/>
      <c r="F13" s="1048"/>
      <c r="G13" s="227"/>
    </row>
    <row r="14" spans="1:7">
      <c r="A14" s="1048"/>
      <c r="B14" s="1048"/>
      <c r="C14" s="1048"/>
      <c r="D14" s="1048"/>
      <c r="E14" s="1048"/>
      <c r="F14" s="1048"/>
      <c r="G14" s="227"/>
    </row>
    <row r="15" spans="1:7">
      <c r="A15" s="1048"/>
      <c r="B15" s="1048"/>
      <c r="C15" s="1048"/>
      <c r="D15" s="1048"/>
      <c r="E15" s="1048"/>
      <c r="F15" s="1048"/>
      <c r="G15" s="227"/>
    </row>
    <row r="16" spans="1:7">
      <c r="A16" s="227"/>
      <c r="B16" s="227"/>
      <c r="C16" s="227"/>
      <c r="D16" s="227"/>
      <c r="E16" s="227"/>
      <c r="F16" s="227"/>
      <c r="G16" s="227"/>
    </row>
    <row r="17" spans="1:7">
      <c r="A17" s="1050" t="s">
        <v>196</v>
      </c>
      <c r="B17" s="1050"/>
      <c r="C17" s="1050"/>
      <c r="D17" s="1050"/>
      <c r="E17" s="1050"/>
      <c r="F17" s="1050"/>
      <c r="G17" s="1050"/>
    </row>
    <row r="18" spans="1:7" ht="19.5" thickBot="1">
      <c r="A18" s="227"/>
      <c r="B18" s="227"/>
      <c r="C18" s="227"/>
      <c r="D18" s="227"/>
      <c r="E18" s="227"/>
      <c r="F18" s="227"/>
      <c r="G18" s="227"/>
    </row>
    <row r="19" spans="1:7" ht="30" customHeight="1">
      <c r="A19" s="234" t="s">
        <v>349</v>
      </c>
      <c r="B19" s="235" t="s">
        <v>350</v>
      </c>
      <c r="C19" s="235" t="s">
        <v>351</v>
      </c>
      <c r="D19" s="1051" t="s">
        <v>352</v>
      </c>
      <c r="E19" s="1052"/>
      <c r="F19" s="1051" t="s">
        <v>353</v>
      </c>
      <c r="G19" s="1053"/>
    </row>
    <row r="20" spans="1:7" ht="30" customHeight="1">
      <c r="A20" s="265"/>
      <c r="B20" s="266"/>
      <c r="C20" s="266"/>
      <c r="D20" s="1039"/>
      <c r="E20" s="1040"/>
      <c r="F20" s="1039"/>
      <c r="G20" s="1041"/>
    </row>
    <row r="21" spans="1:7" ht="30" customHeight="1">
      <c r="A21" s="265"/>
      <c r="B21" s="266"/>
      <c r="C21" s="266"/>
      <c r="D21" s="1039"/>
      <c r="E21" s="1040"/>
      <c r="F21" s="1039"/>
      <c r="G21" s="1041"/>
    </row>
    <row r="22" spans="1:7" ht="30" customHeight="1">
      <c r="A22" s="265"/>
      <c r="B22" s="266"/>
      <c r="C22" s="266"/>
      <c r="D22" s="1039"/>
      <c r="E22" s="1040"/>
      <c r="F22" s="1039"/>
      <c r="G22" s="1041"/>
    </row>
    <row r="23" spans="1:7" ht="30" customHeight="1">
      <c r="A23" s="265"/>
      <c r="B23" s="266"/>
      <c r="C23" s="266"/>
      <c r="D23" s="1039"/>
      <c r="E23" s="1040"/>
      <c r="F23" s="1039"/>
      <c r="G23" s="1041"/>
    </row>
    <row r="24" spans="1:7" ht="30" customHeight="1">
      <c r="A24" s="265"/>
      <c r="B24" s="266"/>
      <c r="C24" s="266"/>
      <c r="D24" s="1039"/>
      <c r="E24" s="1040"/>
      <c r="F24" s="1039"/>
      <c r="G24" s="1041"/>
    </row>
    <row r="25" spans="1:7" ht="30" customHeight="1">
      <c r="A25" s="267"/>
      <c r="B25" s="268"/>
      <c r="C25" s="268"/>
      <c r="D25" s="1039"/>
      <c r="E25" s="1040"/>
      <c r="F25" s="1039"/>
      <c r="G25" s="1041"/>
    </row>
    <row r="26" spans="1:7" ht="30" customHeight="1">
      <c r="A26" s="267"/>
      <c r="B26" s="268"/>
      <c r="C26" s="268"/>
      <c r="D26" s="1039"/>
      <c r="E26" s="1040"/>
      <c r="F26" s="1039"/>
      <c r="G26" s="1041"/>
    </row>
    <row r="27" spans="1:7" ht="30" customHeight="1">
      <c r="A27" s="267"/>
      <c r="B27" s="268"/>
      <c r="C27" s="268"/>
      <c r="D27" s="1039"/>
      <c r="E27" s="1040"/>
      <c r="F27" s="1039"/>
      <c r="G27" s="1041"/>
    </row>
    <row r="28" spans="1:7" ht="30" customHeight="1">
      <c r="A28" s="267"/>
      <c r="B28" s="268"/>
      <c r="C28" s="268"/>
      <c r="D28" s="1039"/>
      <c r="E28" s="1040"/>
      <c r="F28" s="1039"/>
      <c r="G28" s="1041"/>
    </row>
    <row r="29" spans="1:7" ht="30" customHeight="1">
      <c r="A29" s="267"/>
      <c r="B29" s="268"/>
      <c r="C29" s="268"/>
      <c r="D29" s="1039"/>
      <c r="E29" s="1040"/>
      <c r="F29" s="1039"/>
      <c r="G29" s="1041"/>
    </row>
    <row r="30" spans="1:7" ht="30" customHeight="1">
      <c r="A30" s="267"/>
      <c r="B30" s="268"/>
      <c r="C30" s="268"/>
      <c r="D30" s="1039"/>
      <c r="E30" s="1040"/>
      <c r="F30" s="1039"/>
      <c r="G30" s="1041"/>
    </row>
    <row r="31" spans="1:7" ht="30" customHeight="1">
      <c r="A31" s="267"/>
      <c r="B31" s="268"/>
      <c r="C31" s="268"/>
      <c r="D31" s="1039"/>
      <c r="E31" s="1040"/>
      <c r="F31" s="1039"/>
      <c r="G31" s="1041"/>
    </row>
    <row r="32" spans="1:7" ht="30" customHeight="1">
      <c r="A32" s="267"/>
      <c r="B32" s="268"/>
      <c r="C32" s="268"/>
      <c r="D32" s="1039"/>
      <c r="E32" s="1040"/>
      <c r="F32" s="1039"/>
      <c r="G32" s="1041"/>
    </row>
    <row r="33" spans="1:7" ht="30" customHeight="1" thickBot="1">
      <c r="A33" s="269"/>
      <c r="B33" s="270"/>
      <c r="C33" s="270"/>
      <c r="D33" s="1042"/>
      <c r="E33" s="1043"/>
      <c r="F33" s="1042"/>
      <c r="G33" s="1044"/>
    </row>
  </sheetData>
  <mergeCells count="38">
    <mergeCell ref="D21:E21"/>
    <mergeCell ref="F21:G21"/>
    <mergeCell ref="F1:G1"/>
    <mergeCell ref="E7:G7"/>
    <mergeCell ref="E8:F8"/>
    <mergeCell ref="A10:G10"/>
    <mergeCell ref="A13:F15"/>
    <mergeCell ref="E5:G5"/>
    <mergeCell ref="E6:G6"/>
    <mergeCell ref="A17:G17"/>
    <mergeCell ref="D19:E19"/>
    <mergeCell ref="F19:G19"/>
    <mergeCell ref="D20:E20"/>
    <mergeCell ref="F20:G20"/>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s>
  <phoneticPr fontId="4"/>
  <printOptions horizontalCentered="1" gridLinesSet="0"/>
  <pageMargins left="0.70866141732283472" right="0.70866141732283472" top="0.74803149606299213" bottom="0.74803149606299213" header="0.31496062992125984" footer="0.31496062992125984"/>
  <pageSetup paperSize="9" scale="89" orientation="portrait" blackAndWhite="1"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B2C7E-6D4A-4170-9A50-33F1CF7D71F2}">
  <dimension ref="A1:E87"/>
  <sheetViews>
    <sheetView view="pageBreakPreview" zoomScale="95" zoomScaleNormal="95" zoomScaleSheetLayoutView="95" workbookViewId="0">
      <selection activeCell="C11" sqref="C11:E11"/>
    </sheetView>
  </sheetViews>
  <sheetFormatPr defaultRowHeight="13.5"/>
  <cols>
    <col min="1" max="1" width="15" style="237" customWidth="1"/>
    <col min="2" max="2" width="16.125" style="237" bestFit="1" customWidth="1"/>
    <col min="3" max="4" width="9" style="237"/>
    <col min="5" max="5" width="38.625" style="237" customWidth="1"/>
    <col min="6" max="16384" width="9" style="237"/>
  </cols>
  <sheetData>
    <row r="1" spans="1:5">
      <c r="A1" s="236" t="s">
        <v>358</v>
      </c>
    </row>
    <row r="2" spans="1:5" ht="17.25">
      <c r="A2" s="1071" t="s">
        <v>404</v>
      </c>
      <c r="B2" s="1071"/>
      <c r="C2" s="1071"/>
      <c r="D2" s="1071"/>
      <c r="E2" s="1071"/>
    </row>
    <row r="4" spans="1:5" ht="20.25" customHeight="1">
      <c r="A4" s="238" t="s">
        <v>360</v>
      </c>
      <c r="B4" s="1086" t="str">
        <f>'様式-17'!J16</f>
        <v>R00中央三丁目線道路改良舗装工事</v>
      </c>
      <c r="C4" s="1087"/>
      <c r="D4" s="343" t="s">
        <v>361</v>
      </c>
      <c r="E4" s="344" t="str">
        <f>'様式-28'!E6</f>
        <v>霧島建設技術株式会社</v>
      </c>
    </row>
    <row r="5" spans="1:5" ht="20.25" customHeight="1">
      <c r="A5" s="239" t="s">
        <v>362</v>
      </c>
      <c r="B5" s="239" t="s">
        <v>363</v>
      </c>
      <c r="C5" s="1088" t="s">
        <v>364</v>
      </c>
      <c r="D5" s="1088"/>
      <c r="E5" s="1088"/>
    </row>
    <row r="6" spans="1:5">
      <c r="A6" s="240"/>
      <c r="B6" s="241"/>
      <c r="C6" s="1072"/>
      <c r="D6" s="1072"/>
      <c r="E6" s="1073"/>
    </row>
    <row r="7" spans="1:5">
      <c r="A7" s="240" t="s">
        <v>365</v>
      </c>
      <c r="B7" s="240" t="s">
        <v>366</v>
      </c>
      <c r="C7" s="1072" t="s">
        <v>367</v>
      </c>
      <c r="D7" s="1072"/>
      <c r="E7" s="1073"/>
    </row>
    <row r="8" spans="1:5">
      <c r="A8" s="240"/>
      <c r="B8" s="240"/>
      <c r="C8" s="1072" t="s">
        <v>368</v>
      </c>
      <c r="D8" s="1072"/>
      <c r="E8" s="1073"/>
    </row>
    <row r="9" spans="1:5">
      <c r="A9" s="240"/>
      <c r="B9" s="240"/>
      <c r="C9" s="1072" t="s">
        <v>369</v>
      </c>
      <c r="D9" s="1072"/>
      <c r="E9" s="1073"/>
    </row>
    <row r="10" spans="1:5">
      <c r="A10" s="1085" t="s">
        <v>370</v>
      </c>
      <c r="B10" s="240"/>
      <c r="C10" s="1072" t="s">
        <v>371</v>
      </c>
      <c r="D10" s="1072"/>
      <c r="E10" s="1073"/>
    </row>
    <row r="11" spans="1:5">
      <c r="A11" s="1085"/>
      <c r="B11" s="240"/>
      <c r="C11" s="1072" t="s">
        <v>372</v>
      </c>
      <c r="D11" s="1072"/>
      <c r="E11" s="1073"/>
    </row>
    <row r="12" spans="1:5">
      <c r="A12" s="1085"/>
      <c r="B12" s="240"/>
      <c r="C12" s="1072" t="s">
        <v>373</v>
      </c>
      <c r="D12" s="1072"/>
      <c r="E12" s="1073"/>
    </row>
    <row r="13" spans="1:5">
      <c r="A13" s="240"/>
      <c r="B13" s="242"/>
      <c r="C13" s="1079"/>
      <c r="D13" s="1079"/>
      <c r="E13" s="1080"/>
    </row>
    <row r="14" spans="1:5">
      <c r="A14" s="240"/>
      <c r="B14" s="242"/>
      <c r="C14" s="1079"/>
      <c r="D14" s="1079"/>
      <c r="E14" s="1080"/>
    </row>
    <row r="15" spans="1:5">
      <c r="A15" s="240"/>
      <c r="B15" s="241"/>
      <c r="C15" s="1083"/>
      <c r="D15" s="1083"/>
      <c r="E15" s="1084"/>
    </row>
    <row r="16" spans="1:5">
      <c r="A16" s="240"/>
      <c r="B16" s="240" t="s">
        <v>374</v>
      </c>
      <c r="C16" s="1072" t="s">
        <v>375</v>
      </c>
      <c r="D16" s="1072"/>
      <c r="E16" s="1073"/>
    </row>
    <row r="17" spans="1:5">
      <c r="A17" s="240"/>
      <c r="B17" s="240"/>
      <c r="C17" s="1072" t="s">
        <v>376</v>
      </c>
      <c r="D17" s="1072"/>
      <c r="E17" s="1073"/>
    </row>
    <row r="18" spans="1:5">
      <c r="A18" s="242"/>
      <c r="B18" s="240"/>
      <c r="C18" s="1072" t="s">
        <v>377</v>
      </c>
      <c r="D18" s="1072"/>
      <c r="E18" s="1073"/>
    </row>
    <row r="19" spans="1:5">
      <c r="A19" s="242"/>
      <c r="B19" s="240"/>
      <c r="C19" s="1072" t="s">
        <v>378</v>
      </c>
      <c r="D19" s="1072"/>
      <c r="E19" s="1073"/>
    </row>
    <row r="20" spans="1:5">
      <c r="A20" s="242"/>
      <c r="B20" s="240"/>
      <c r="C20" s="1072" t="s">
        <v>379</v>
      </c>
      <c r="D20" s="1072"/>
      <c r="E20" s="1073"/>
    </row>
    <row r="21" spans="1:5">
      <c r="A21" s="242"/>
      <c r="B21" s="240"/>
      <c r="C21" s="1079"/>
      <c r="D21" s="1079"/>
      <c r="E21" s="1080"/>
    </row>
    <row r="22" spans="1:5">
      <c r="A22" s="242"/>
      <c r="B22" s="243"/>
      <c r="C22" s="1077"/>
      <c r="D22" s="1077"/>
      <c r="E22" s="1078"/>
    </row>
    <row r="23" spans="1:5">
      <c r="A23" s="242"/>
      <c r="B23" s="240"/>
      <c r="C23" s="1072"/>
      <c r="D23" s="1072"/>
      <c r="E23" s="1073"/>
    </row>
    <row r="24" spans="1:5">
      <c r="A24" s="242"/>
      <c r="B24" s="240" t="s">
        <v>380</v>
      </c>
      <c r="C24" s="1072" t="s">
        <v>381</v>
      </c>
      <c r="D24" s="1072"/>
      <c r="E24" s="1073"/>
    </row>
    <row r="25" spans="1:5">
      <c r="A25" s="242"/>
      <c r="B25" s="240"/>
      <c r="C25" s="1072" t="s">
        <v>382</v>
      </c>
      <c r="D25" s="1072"/>
      <c r="E25" s="1073"/>
    </row>
    <row r="26" spans="1:5">
      <c r="A26" s="242"/>
      <c r="B26" s="240"/>
      <c r="C26" s="1072" t="s">
        <v>383</v>
      </c>
      <c r="D26" s="1072"/>
      <c r="E26" s="1073"/>
    </row>
    <row r="27" spans="1:5">
      <c r="A27" s="242"/>
      <c r="B27" s="240"/>
      <c r="C27" s="1072" t="s">
        <v>384</v>
      </c>
      <c r="D27" s="1072"/>
      <c r="E27" s="1073"/>
    </row>
    <row r="28" spans="1:5">
      <c r="A28" s="242"/>
      <c r="B28" s="240"/>
      <c r="C28" s="1081"/>
      <c r="D28" s="1081"/>
      <c r="E28" s="1082"/>
    </row>
    <row r="29" spans="1:5">
      <c r="A29" s="242"/>
      <c r="B29" s="241"/>
      <c r="C29" s="1083"/>
      <c r="D29" s="1083"/>
      <c r="E29" s="1084"/>
    </row>
    <row r="30" spans="1:5">
      <c r="A30" s="242"/>
      <c r="B30" s="240" t="s">
        <v>385</v>
      </c>
      <c r="C30" s="1072" t="s">
        <v>386</v>
      </c>
      <c r="D30" s="1072"/>
      <c r="E30" s="1073"/>
    </row>
    <row r="31" spans="1:5">
      <c r="A31" s="242"/>
      <c r="B31" s="240"/>
      <c r="C31" s="1072" t="s">
        <v>387</v>
      </c>
      <c r="D31" s="1072"/>
      <c r="E31" s="1073"/>
    </row>
    <row r="32" spans="1:5">
      <c r="A32" s="242"/>
      <c r="B32" s="240"/>
      <c r="C32" s="1072" t="s">
        <v>388</v>
      </c>
      <c r="D32" s="1072"/>
      <c r="E32" s="1073"/>
    </row>
    <row r="33" spans="1:5">
      <c r="A33" s="242"/>
      <c r="B33" s="240"/>
      <c r="C33" s="1072" t="s">
        <v>389</v>
      </c>
      <c r="D33" s="1072"/>
      <c r="E33" s="1073"/>
    </row>
    <row r="34" spans="1:5">
      <c r="A34" s="242"/>
      <c r="B34" s="243"/>
      <c r="C34" s="1074" t="s">
        <v>390</v>
      </c>
      <c r="D34" s="1074"/>
      <c r="E34" s="1075"/>
    </row>
    <row r="35" spans="1:5">
      <c r="A35" s="241"/>
      <c r="B35" s="240"/>
      <c r="C35" s="1072"/>
      <c r="D35" s="1072"/>
      <c r="E35" s="1073"/>
    </row>
    <row r="36" spans="1:5">
      <c r="A36" s="240" t="s">
        <v>391</v>
      </c>
      <c r="B36" s="240" t="s">
        <v>392</v>
      </c>
      <c r="C36" s="1072" t="s">
        <v>393</v>
      </c>
      <c r="D36" s="1072"/>
      <c r="E36" s="1073"/>
    </row>
    <row r="37" spans="1:5">
      <c r="A37" s="240"/>
      <c r="B37" s="240"/>
      <c r="C37" s="1072" t="s">
        <v>394</v>
      </c>
      <c r="D37" s="1072"/>
      <c r="E37" s="1073"/>
    </row>
    <row r="38" spans="1:5">
      <c r="A38" s="1076" t="s">
        <v>395</v>
      </c>
      <c r="B38" s="240"/>
      <c r="C38" s="1072" t="s">
        <v>396</v>
      </c>
      <c r="D38" s="1072"/>
      <c r="E38" s="1073"/>
    </row>
    <row r="39" spans="1:5">
      <c r="A39" s="1076"/>
      <c r="B39" s="240"/>
      <c r="C39" s="1072" t="s">
        <v>397</v>
      </c>
      <c r="D39" s="1072"/>
      <c r="E39" s="1073"/>
    </row>
    <row r="40" spans="1:5">
      <c r="A40" s="1076"/>
      <c r="B40" s="240"/>
      <c r="C40" s="1072"/>
      <c r="D40" s="1072"/>
      <c r="E40" s="1073"/>
    </row>
    <row r="41" spans="1:5">
      <c r="A41" s="244"/>
      <c r="B41" s="243"/>
      <c r="C41" s="1077"/>
      <c r="D41" s="1077"/>
      <c r="E41" s="1078"/>
    </row>
    <row r="42" spans="1:5" s="246" customFormat="1">
      <c r="A42" s="245" t="s">
        <v>398</v>
      </c>
    </row>
    <row r="43" spans="1:5" s="246" customFormat="1" ht="17.25">
      <c r="A43" s="1071" t="s">
        <v>359</v>
      </c>
      <c r="B43" s="1071"/>
      <c r="C43" s="1071"/>
      <c r="D43" s="1071"/>
      <c r="E43" s="1071"/>
    </row>
    <row r="44" spans="1:5" s="246" customFormat="1"/>
    <row r="45" spans="1:5" s="246" customFormat="1" ht="13.5" customHeight="1">
      <c r="A45" s="239" t="s">
        <v>399</v>
      </c>
      <c r="B45" s="1054" t="str">
        <f>B4</f>
        <v>R00中央三丁目線道路改良舗装工事</v>
      </c>
      <c r="C45" s="1055"/>
      <c r="D45" s="1055"/>
      <c r="E45" s="1056"/>
    </row>
    <row r="46" spans="1:5" s="246" customFormat="1">
      <c r="A46" s="239" t="s">
        <v>362</v>
      </c>
      <c r="B46" s="289"/>
      <c r="C46" s="239" t="s">
        <v>363</v>
      </c>
      <c r="D46" s="1057"/>
      <c r="E46" s="1058"/>
    </row>
    <row r="47" spans="1:5" s="246" customFormat="1">
      <c r="A47" s="247" t="s">
        <v>400</v>
      </c>
      <c r="B47" s="1059"/>
      <c r="C47" s="1060"/>
      <c r="D47" s="1060"/>
      <c r="E47" s="1061"/>
    </row>
    <row r="48" spans="1:5" s="246" customFormat="1">
      <c r="A48" s="1062" t="s">
        <v>401</v>
      </c>
      <c r="B48" s="1063"/>
      <c r="C48" s="1063"/>
      <c r="D48" s="1063"/>
      <c r="E48" s="1064"/>
    </row>
    <row r="49" spans="1:5" s="246" customFormat="1">
      <c r="A49" s="1065"/>
      <c r="B49" s="1066"/>
      <c r="C49" s="1066"/>
      <c r="D49" s="1066"/>
      <c r="E49" s="1067"/>
    </row>
    <row r="50" spans="1:5" s="246" customFormat="1">
      <c r="A50" s="1065"/>
      <c r="B50" s="1066"/>
      <c r="C50" s="1066"/>
      <c r="D50" s="1066"/>
      <c r="E50" s="1067"/>
    </row>
    <row r="51" spans="1:5" s="246" customFormat="1">
      <c r="A51" s="1065"/>
      <c r="B51" s="1066"/>
      <c r="C51" s="1066"/>
      <c r="D51" s="1066"/>
      <c r="E51" s="1067"/>
    </row>
    <row r="52" spans="1:5" s="246" customFormat="1">
      <c r="A52" s="1065"/>
      <c r="B52" s="1066"/>
      <c r="C52" s="1066"/>
      <c r="D52" s="1066"/>
      <c r="E52" s="1067"/>
    </row>
    <row r="53" spans="1:5" s="246" customFormat="1">
      <c r="A53" s="1065"/>
      <c r="B53" s="1066"/>
      <c r="C53" s="1066"/>
      <c r="D53" s="1066"/>
      <c r="E53" s="1067"/>
    </row>
    <row r="54" spans="1:5" s="246" customFormat="1">
      <c r="A54" s="1065"/>
      <c r="B54" s="1066"/>
      <c r="C54" s="1066"/>
      <c r="D54" s="1066"/>
      <c r="E54" s="1067"/>
    </row>
    <row r="55" spans="1:5" s="246" customFormat="1">
      <c r="A55" s="1068"/>
      <c r="B55" s="1069"/>
      <c r="C55" s="1069"/>
      <c r="D55" s="1069"/>
      <c r="E55" s="1070"/>
    </row>
    <row r="56" spans="1:5" s="246" customFormat="1">
      <c r="A56" s="1062" t="s">
        <v>402</v>
      </c>
      <c r="B56" s="1063"/>
      <c r="C56" s="1063"/>
      <c r="D56" s="1063"/>
      <c r="E56" s="1064"/>
    </row>
    <row r="57" spans="1:5" s="246" customFormat="1">
      <c r="A57" s="1065"/>
      <c r="B57" s="1066"/>
      <c r="C57" s="1066"/>
      <c r="D57" s="1066"/>
      <c r="E57" s="1067"/>
    </row>
    <row r="58" spans="1:5" s="246" customFormat="1">
      <c r="A58" s="1065"/>
      <c r="B58" s="1066"/>
      <c r="C58" s="1066"/>
      <c r="D58" s="1066"/>
      <c r="E58" s="1067"/>
    </row>
    <row r="59" spans="1:5" s="246" customFormat="1">
      <c r="A59" s="1065"/>
      <c r="B59" s="1066"/>
      <c r="C59" s="1066"/>
      <c r="D59" s="1066"/>
      <c r="E59" s="1067"/>
    </row>
    <row r="60" spans="1:5" s="246" customFormat="1">
      <c r="A60" s="1065"/>
      <c r="B60" s="1066"/>
      <c r="C60" s="1066"/>
      <c r="D60" s="1066"/>
      <c r="E60" s="1067"/>
    </row>
    <row r="61" spans="1:5" s="246" customFormat="1">
      <c r="A61" s="1065"/>
      <c r="B61" s="1066"/>
      <c r="C61" s="1066"/>
      <c r="D61" s="1066"/>
      <c r="E61" s="1067"/>
    </row>
    <row r="62" spans="1:5" s="246" customFormat="1">
      <c r="A62" s="1065"/>
      <c r="B62" s="1066"/>
      <c r="C62" s="1066"/>
      <c r="D62" s="1066"/>
      <c r="E62" s="1067"/>
    </row>
    <row r="63" spans="1:5" s="246" customFormat="1">
      <c r="A63" s="1065"/>
      <c r="B63" s="1066"/>
      <c r="C63" s="1066"/>
      <c r="D63" s="1066"/>
      <c r="E63" s="1067"/>
    </row>
    <row r="64" spans="1:5" s="246" customFormat="1">
      <c r="A64" s="1065"/>
      <c r="B64" s="1066"/>
      <c r="C64" s="1066"/>
      <c r="D64" s="1066"/>
      <c r="E64" s="1067"/>
    </row>
    <row r="65" spans="1:5" s="246" customFormat="1">
      <c r="A65" s="1065"/>
      <c r="B65" s="1066"/>
      <c r="C65" s="1066"/>
      <c r="D65" s="1066"/>
      <c r="E65" s="1067"/>
    </row>
    <row r="66" spans="1:5" s="246" customFormat="1">
      <c r="A66" s="1065"/>
      <c r="B66" s="1066"/>
      <c r="C66" s="1066"/>
      <c r="D66" s="1066"/>
      <c r="E66" s="1067"/>
    </row>
    <row r="67" spans="1:5" s="246" customFormat="1">
      <c r="A67" s="1065"/>
      <c r="B67" s="1066"/>
      <c r="C67" s="1066"/>
      <c r="D67" s="1066"/>
      <c r="E67" s="1067"/>
    </row>
    <row r="68" spans="1:5" s="246" customFormat="1">
      <c r="A68" s="1065"/>
      <c r="B68" s="1066"/>
      <c r="C68" s="1066"/>
      <c r="D68" s="1066"/>
      <c r="E68" s="1067"/>
    </row>
    <row r="69" spans="1:5" s="246" customFormat="1">
      <c r="A69" s="1065"/>
      <c r="B69" s="1066"/>
      <c r="C69" s="1066"/>
      <c r="D69" s="1066"/>
      <c r="E69" s="1067"/>
    </row>
    <row r="70" spans="1:5" s="246" customFormat="1">
      <c r="A70" s="1065"/>
      <c r="B70" s="1066"/>
      <c r="C70" s="1066"/>
      <c r="D70" s="1066"/>
      <c r="E70" s="1067"/>
    </row>
    <row r="71" spans="1:5" s="246" customFormat="1">
      <c r="A71" s="1065"/>
      <c r="B71" s="1066"/>
      <c r="C71" s="1066"/>
      <c r="D71" s="1066"/>
      <c r="E71" s="1067"/>
    </row>
    <row r="72" spans="1:5" s="246" customFormat="1">
      <c r="A72" s="1065"/>
      <c r="B72" s="1066"/>
      <c r="C72" s="1066"/>
      <c r="D72" s="1066"/>
      <c r="E72" s="1067"/>
    </row>
    <row r="73" spans="1:5" s="246" customFormat="1">
      <c r="A73" s="1065"/>
      <c r="B73" s="1066"/>
      <c r="C73" s="1066"/>
      <c r="D73" s="1066"/>
      <c r="E73" s="1067"/>
    </row>
    <row r="74" spans="1:5" s="246" customFormat="1">
      <c r="A74" s="1065"/>
      <c r="B74" s="1066"/>
      <c r="C74" s="1066"/>
      <c r="D74" s="1066"/>
      <c r="E74" s="1067"/>
    </row>
    <row r="75" spans="1:5" s="246" customFormat="1">
      <c r="A75" s="1065"/>
      <c r="B75" s="1066"/>
      <c r="C75" s="1066"/>
      <c r="D75" s="1066"/>
      <c r="E75" s="1067"/>
    </row>
    <row r="76" spans="1:5" s="246" customFormat="1">
      <c r="A76" s="1065"/>
      <c r="B76" s="1066"/>
      <c r="C76" s="1066"/>
      <c r="D76" s="1066"/>
      <c r="E76" s="1067"/>
    </row>
    <row r="77" spans="1:5" s="246" customFormat="1">
      <c r="A77" s="1065"/>
      <c r="B77" s="1066"/>
      <c r="C77" s="1066"/>
      <c r="D77" s="1066"/>
      <c r="E77" s="1067"/>
    </row>
    <row r="78" spans="1:5" s="246" customFormat="1">
      <c r="A78" s="1065"/>
      <c r="B78" s="1066"/>
      <c r="C78" s="1066"/>
      <c r="D78" s="1066"/>
      <c r="E78" s="1067"/>
    </row>
    <row r="79" spans="1:5" s="246" customFormat="1">
      <c r="A79" s="1065"/>
      <c r="B79" s="1066"/>
      <c r="C79" s="1066"/>
      <c r="D79" s="1066"/>
      <c r="E79" s="1067"/>
    </row>
    <row r="80" spans="1:5" s="246" customFormat="1">
      <c r="A80" s="1065"/>
      <c r="B80" s="1066"/>
      <c r="C80" s="1066"/>
      <c r="D80" s="1066"/>
      <c r="E80" s="1067"/>
    </row>
    <row r="81" spans="1:5" s="246" customFormat="1">
      <c r="A81" s="1065"/>
      <c r="B81" s="1066"/>
      <c r="C81" s="1066"/>
      <c r="D81" s="1066"/>
      <c r="E81" s="1067"/>
    </row>
    <row r="82" spans="1:5" s="246" customFormat="1">
      <c r="A82" s="1065"/>
      <c r="B82" s="1066"/>
      <c r="C82" s="1066"/>
      <c r="D82" s="1066"/>
      <c r="E82" s="1067"/>
    </row>
    <row r="83" spans="1:5" s="246" customFormat="1">
      <c r="A83" s="1065"/>
      <c r="B83" s="1066"/>
      <c r="C83" s="1066"/>
      <c r="D83" s="1066"/>
      <c r="E83" s="1067"/>
    </row>
    <row r="84" spans="1:5" s="246" customFormat="1">
      <c r="A84" s="1065"/>
      <c r="B84" s="1066"/>
      <c r="C84" s="1066"/>
      <c r="D84" s="1066"/>
      <c r="E84" s="1067"/>
    </row>
    <row r="85" spans="1:5" s="246" customFormat="1">
      <c r="A85" s="1065"/>
      <c r="B85" s="1066"/>
      <c r="C85" s="1066"/>
      <c r="D85" s="1066"/>
      <c r="E85" s="1067"/>
    </row>
    <row r="86" spans="1:5" s="246" customFormat="1">
      <c r="A86" s="1068"/>
      <c r="B86" s="1069"/>
      <c r="C86" s="1069"/>
      <c r="D86" s="1069"/>
      <c r="E86" s="1070"/>
    </row>
    <row r="87" spans="1:5" s="246" customFormat="1">
      <c r="A87" s="248" t="s">
        <v>403</v>
      </c>
    </row>
  </sheetData>
  <mergeCells count="47">
    <mergeCell ref="C8:E8"/>
    <mergeCell ref="A2:E2"/>
    <mergeCell ref="B4:C4"/>
    <mergeCell ref="C5:E5"/>
    <mergeCell ref="C6:E6"/>
    <mergeCell ref="C7:E7"/>
    <mergeCell ref="C19:E19"/>
    <mergeCell ref="C9:E9"/>
    <mergeCell ref="A10:A12"/>
    <mergeCell ref="C10:E10"/>
    <mergeCell ref="C11:E11"/>
    <mergeCell ref="C12:E12"/>
    <mergeCell ref="C13:E13"/>
    <mergeCell ref="C14:E14"/>
    <mergeCell ref="C15:E15"/>
    <mergeCell ref="C16:E16"/>
    <mergeCell ref="C17:E17"/>
    <mergeCell ref="C18:E18"/>
    <mergeCell ref="C31:E31"/>
    <mergeCell ref="C20:E20"/>
    <mergeCell ref="C21:E21"/>
    <mergeCell ref="C22:E22"/>
    <mergeCell ref="C23:E23"/>
    <mergeCell ref="C24:E24"/>
    <mergeCell ref="C25:E25"/>
    <mergeCell ref="C26:E26"/>
    <mergeCell ref="C27:E27"/>
    <mergeCell ref="C28:E28"/>
    <mergeCell ref="C29:E29"/>
    <mergeCell ref="C30:E30"/>
    <mergeCell ref="A43:E43"/>
    <mergeCell ref="C32:E32"/>
    <mergeCell ref="C33:E33"/>
    <mergeCell ref="C34:E34"/>
    <mergeCell ref="C35:E35"/>
    <mergeCell ref="C36:E36"/>
    <mergeCell ref="C37:E37"/>
    <mergeCell ref="A38:A40"/>
    <mergeCell ref="C38:E38"/>
    <mergeCell ref="C39:E39"/>
    <mergeCell ref="C40:E40"/>
    <mergeCell ref="C41:E41"/>
    <mergeCell ref="B45:E45"/>
    <mergeCell ref="D46:E46"/>
    <mergeCell ref="B47:E47"/>
    <mergeCell ref="A48:E55"/>
    <mergeCell ref="A56:E86"/>
  </mergeCells>
  <phoneticPr fontId="4"/>
  <printOptions horizontalCentered="1"/>
  <pageMargins left="0.70866141732283472" right="0.70866141732283472" top="0.74803149606299213" bottom="0.74803149606299213" header="0.31496062992125984" footer="0.31496062992125984"/>
  <pageSetup paperSize="9" scale="91" orientation="portrait" blackAndWhite="1" r:id="rId1"/>
  <rowBreaks count="1" manualBreakCount="1">
    <brk id="41"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5A149-0494-4F9A-BC1F-5A4A24C480B8}">
  <dimension ref="A1:AB60"/>
  <sheetViews>
    <sheetView zoomScaleNormal="100" workbookViewId="0">
      <selection activeCell="L4" sqref="L4:AB5"/>
    </sheetView>
  </sheetViews>
  <sheetFormatPr defaultColWidth="3.25" defaultRowHeight="26.25" customHeight="1"/>
  <cols>
    <col min="1" max="16384" width="3.25" style="176"/>
  </cols>
  <sheetData>
    <row r="1" spans="1:28" ht="26.25" customHeight="1">
      <c r="A1" s="226" t="s">
        <v>406</v>
      </c>
    </row>
    <row r="2" spans="1:28" ht="26.25" customHeight="1">
      <c r="A2" s="1129" t="s">
        <v>579</v>
      </c>
      <c r="B2" s="1129"/>
      <c r="C2" s="1129"/>
      <c r="D2" s="1129"/>
      <c r="E2" s="1129"/>
      <c r="F2" s="1129"/>
      <c r="G2" s="1129"/>
      <c r="H2" s="1129"/>
      <c r="I2" s="1129"/>
      <c r="J2" s="1129"/>
      <c r="K2" s="1129"/>
      <c r="L2" s="1129"/>
      <c r="M2" s="1129"/>
      <c r="N2" s="1129"/>
      <c r="O2" s="1129"/>
      <c r="P2" s="1129"/>
      <c r="Q2" s="1129"/>
      <c r="R2" s="1129"/>
      <c r="S2" s="1129"/>
      <c r="T2" s="1129"/>
      <c r="U2" s="1129"/>
      <c r="V2" s="1129"/>
      <c r="W2" s="1129"/>
      <c r="X2" s="1129"/>
      <c r="Y2" s="1129"/>
      <c r="Z2" s="1129"/>
      <c r="AA2" s="1129"/>
      <c r="AB2" s="1129"/>
    </row>
    <row r="3" spans="1:28" ht="26.25" customHeight="1">
      <c r="A3" s="91"/>
      <c r="B3" s="91"/>
      <c r="C3" s="91"/>
      <c r="D3" s="91"/>
      <c r="E3" s="91"/>
      <c r="F3" s="91"/>
      <c r="G3" s="91"/>
      <c r="H3" s="91"/>
      <c r="I3" s="91"/>
      <c r="J3" s="91"/>
      <c r="K3" s="91"/>
      <c r="L3" s="91"/>
      <c r="M3" s="177"/>
    </row>
    <row r="4" spans="1:28" ht="26.25" customHeight="1">
      <c r="A4" s="91"/>
      <c r="B4" s="91"/>
      <c r="C4" s="91"/>
      <c r="G4" s="178"/>
      <c r="H4" s="178"/>
      <c r="I4" s="179"/>
      <c r="J4" s="179"/>
      <c r="K4" s="179"/>
      <c r="L4" s="1130" t="s">
        <v>225</v>
      </c>
      <c r="M4" s="1130"/>
      <c r="N4" s="1130"/>
      <c r="O4" s="1130"/>
      <c r="P4" s="180"/>
      <c r="Q4" s="1151" t="str">
        <f>'様式-34(1),(2)'!B4</f>
        <v>R00中央三丁目線道路改良舗装工事</v>
      </c>
      <c r="R4" s="1151"/>
      <c r="S4" s="1151"/>
      <c r="T4" s="1151"/>
      <c r="U4" s="1151"/>
      <c r="V4" s="1151"/>
      <c r="W4" s="1151"/>
      <c r="X4" s="1151"/>
      <c r="Y4" s="1151"/>
      <c r="Z4" s="1151"/>
      <c r="AA4" s="1151"/>
      <c r="AB4" s="180"/>
    </row>
    <row r="5" spans="1:28" ht="26.25" customHeight="1">
      <c r="A5" s="91"/>
      <c r="B5" s="91"/>
      <c r="C5" s="91"/>
      <c r="G5" s="178"/>
      <c r="H5" s="178"/>
      <c r="I5" s="179"/>
      <c r="J5" s="179"/>
      <c r="K5" s="179"/>
      <c r="L5" s="1111" t="s">
        <v>226</v>
      </c>
      <c r="M5" s="1111"/>
      <c r="N5" s="1111"/>
      <c r="O5" s="1111"/>
      <c r="P5" s="181"/>
      <c r="Q5" s="1152" t="str">
        <f>'様式-34(1),(2)'!E4</f>
        <v>霧島建設技術株式会社</v>
      </c>
      <c r="R5" s="1152"/>
      <c r="S5" s="1152"/>
      <c r="T5" s="1152"/>
      <c r="U5" s="1152"/>
      <c r="V5" s="1152"/>
      <c r="W5" s="1152"/>
      <c r="X5" s="1152"/>
      <c r="Y5" s="1152"/>
      <c r="Z5" s="1152"/>
      <c r="AA5" s="1152"/>
      <c r="AB5" s="181"/>
    </row>
    <row r="6" spans="1:28" ht="26.25" customHeight="1">
      <c r="A6" s="91"/>
      <c r="B6" s="91"/>
      <c r="C6" s="91"/>
      <c r="G6" s="178"/>
      <c r="H6" s="178"/>
      <c r="I6" s="179"/>
      <c r="J6" s="179"/>
      <c r="K6" s="179"/>
      <c r="L6" s="1111" t="s">
        <v>227</v>
      </c>
      <c r="M6" s="1111"/>
      <c r="N6" s="1111"/>
      <c r="O6" s="1111"/>
      <c r="P6" s="181"/>
      <c r="Q6" s="1153"/>
      <c r="R6" s="1153"/>
      <c r="S6" s="1153"/>
      <c r="T6" s="1153"/>
      <c r="U6" s="1153"/>
      <c r="V6" s="1153"/>
      <c r="W6" s="1153"/>
      <c r="X6" s="1153"/>
      <c r="Y6" s="1153"/>
      <c r="Z6" s="1153"/>
      <c r="AA6" s="1153"/>
      <c r="AB6" s="181"/>
    </row>
    <row r="7" spans="1:28" ht="26.25" customHeight="1">
      <c r="L7" s="1111" t="s">
        <v>228</v>
      </c>
      <c r="M7" s="1111"/>
      <c r="N7" s="1111"/>
      <c r="O7" s="1111"/>
      <c r="P7" s="181"/>
      <c r="Q7" s="1153"/>
      <c r="R7" s="1153"/>
      <c r="S7" s="1153"/>
      <c r="T7" s="1153"/>
      <c r="U7" s="1153"/>
      <c r="V7" s="1153"/>
      <c r="W7" s="1153"/>
      <c r="X7" s="1153"/>
      <c r="Y7" s="1153"/>
      <c r="Z7" s="1153"/>
      <c r="AA7" s="1153"/>
      <c r="AB7" s="181"/>
    </row>
    <row r="8" spans="1:28" ht="26.25" customHeight="1">
      <c r="AB8" s="182" t="s">
        <v>229</v>
      </c>
    </row>
    <row r="9" spans="1:28" ht="26.25" customHeight="1">
      <c r="A9" s="1112" t="s">
        <v>230</v>
      </c>
      <c r="B9" s="1113"/>
      <c r="C9" s="1113"/>
      <c r="D9" s="1113"/>
      <c r="E9" s="1147">
        <v>45790</v>
      </c>
      <c r="F9" s="1148"/>
      <c r="G9" s="1148"/>
      <c r="H9" s="1148"/>
      <c r="I9" s="1148"/>
      <c r="J9" s="1149"/>
      <c r="K9" s="1106" t="s">
        <v>231</v>
      </c>
      <c r="L9" s="1106"/>
      <c r="M9" s="1106"/>
      <c r="N9" s="1117"/>
      <c r="O9" s="1150" t="s">
        <v>232</v>
      </c>
      <c r="P9" s="1146"/>
      <c r="Q9" s="1146"/>
      <c r="R9" s="1146"/>
      <c r="S9" s="1146"/>
      <c r="T9" s="1106" t="s">
        <v>233</v>
      </c>
      <c r="U9" s="1106"/>
      <c r="V9" s="1106"/>
      <c r="W9" s="1119"/>
      <c r="X9" s="1145" t="s">
        <v>232</v>
      </c>
      <c r="Y9" s="1146"/>
      <c r="Z9" s="1146"/>
      <c r="AA9" s="1146"/>
      <c r="AB9" s="1146"/>
    </row>
    <row r="10" spans="1:28" ht="26.25" customHeight="1">
      <c r="A10" s="1120" t="s">
        <v>589</v>
      </c>
      <c r="B10" s="1121"/>
      <c r="C10" s="1121"/>
      <c r="D10" s="1122"/>
      <c r="E10" s="1154"/>
      <c r="F10" s="1155"/>
      <c r="G10" s="1155"/>
      <c r="H10" s="1155"/>
      <c r="I10" s="1155"/>
      <c r="J10" s="1155"/>
      <c r="K10" s="1155"/>
      <c r="L10" s="1155"/>
      <c r="M10" s="1155"/>
      <c r="N10" s="1155"/>
      <c r="O10" s="1155"/>
      <c r="P10" s="1155"/>
      <c r="Q10" s="1155"/>
      <c r="R10" s="1155"/>
      <c r="S10" s="1155"/>
      <c r="T10" s="1155"/>
      <c r="U10" s="1155"/>
      <c r="V10" s="1155"/>
      <c r="W10" s="1155"/>
      <c r="X10" s="1155"/>
      <c r="Y10" s="1155"/>
      <c r="Z10" s="1155"/>
      <c r="AA10" s="1155"/>
      <c r="AB10" s="1156"/>
    </row>
    <row r="11" spans="1:28" ht="33" customHeight="1">
      <c r="A11" s="183" t="s">
        <v>234</v>
      </c>
      <c r="B11" s="1107" t="s">
        <v>235</v>
      </c>
      <c r="C11" s="1107"/>
      <c r="D11" s="1107"/>
      <c r="E11" s="1108" t="s">
        <v>236</v>
      </c>
      <c r="F11" s="1108"/>
      <c r="G11" s="1108"/>
      <c r="H11" s="1108" t="s">
        <v>237</v>
      </c>
      <c r="I11" s="1108"/>
      <c r="J11" s="1108"/>
      <c r="K11" s="1108"/>
      <c r="L11" s="1108"/>
      <c r="M11" s="1108"/>
      <c r="N11" s="1108"/>
      <c r="O11" s="1108"/>
      <c r="P11" s="1108"/>
      <c r="Q11" s="1108"/>
      <c r="R11" s="1107" t="s">
        <v>238</v>
      </c>
      <c r="S11" s="1107"/>
      <c r="T11" s="1107" t="s">
        <v>239</v>
      </c>
      <c r="U11" s="1107"/>
      <c r="V11" s="1107"/>
      <c r="W11" s="1107"/>
      <c r="X11" s="1107"/>
      <c r="Y11" s="1107" t="s">
        <v>240</v>
      </c>
      <c r="Z11" s="1107"/>
      <c r="AA11" s="1109" t="s">
        <v>241</v>
      </c>
      <c r="AB11" s="1110"/>
    </row>
    <row r="12" spans="1:28" ht="26.25" customHeight="1">
      <c r="A12" s="260">
        <v>1</v>
      </c>
      <c r="B12" s="1142"/>
      <c r="C12" s="1142"/>
      <c r="D12" s="1142"/>
      <c r="E12" s="1143"/>
      <c r="F12" s="1143"/>
      <c r="G12" s="1143"/>
      <c r="H12" s="1144"/>
      <c r="I12" s="1144"/>
      <c r="J12" s="1144"/>
      <c r="K12" s="1144"/>
      <c r="L12" s="1144"/>
      <c r="M12" s="1144"/>
      <c r="N12" s="1144"/>
      <c r="O12" s="1144"/>
      <c r="P12" s="1144"/>
      <c r="Q12" s="1144"/>
      <c r="R12" s="1142"/>
      <c r="S12" s="1142"/>
      <c r="T12" s="1144"/>
      <c r="U12" s="1144"/>
      <c r="V12" s="1144"/>
      <c r="W12" s="1144"/>
      <c r="X12" s="1144"/>
      <c r="Y12" s="1140"/>
      <c r="Z12" s="1140"/>
      <c r="AA12" s="1140"/>
      <c r="AB12" s="1141"/>
    </row>
    <row r="13" spans="1:28" ht="26.25" customHeight="1">
      <c r="A13" s="261">
        <v>2</v>
      </c>
      <c r="B13" s="1136"/>
      <c r="C13" s="1136"/>
      <c r="D13" s="1136"/>
      <c r="E13" s="1137"/>
      <c r="F13" s="1137"/>
      <c r="G13" s="1137"/>
      <c r="H13" s="1138"/>
      <c r="I13" s="1138"/>
      <c r="J13" s="1138"/>
      <c r="K13" s="1138"/>
      <c r="L13" s="1138"/>
      <c r="M13" s="1138"/>
      <c r="N13" s="1138"/>
      <c r="O13" s="1138"/>
      <c r="P13" s="1138"/>
      <c r="Q13" s="1138"/>
      <c r="R13" s="1136"/>
      <c r="S13" s="1136"/>
      <c r="T13" s="1138"/>
      <c r="U13" s="1138"/>
      <c r="V13" s="1138"/>
      <c r="W13" s="1138"/>
      <c r="X13" s="1138"/>
      <c r="Y13" s="1134"/>
      <c r="Z13" s="1134"/>
      <c r="AA13" s="1134"/>
      <c r="AB13" s="1135"/>
    </row>
    <row r="14" spans="1:28" ht="26.25" customHeight="1">
      <c r="A14" s="261">
        <v>3</v>
      </c>
      <c r="B14" s="1136"/>
      <c r="C14" s="1136"/>
      <c r="D14" s="1136"/>
      <c r="E14" s="1139"/>
      <c r="F14" s="1139"/>
      <c r="G14" s="1139"/>
      <c r="H14" s="1138"/>
      <c r="I14" s="1138"/>
      <c r="J14" s="1138"/>
      <c r="K14" s="1138"/>
      <c r="L14" s="1138"/>
      <c r="M14" s="1138"/>
      <c r="N14" s="1138"/>
      <c r="O14" s="1138"/>
      <c r="P14" s="1138"/>
      <c r="Q14" s="1138"/>
      <c r="R14" s="1136"/>
      <c r="S14" s="1136"/>
      <c r="T14" s="1138"/>
      <c r="U14" s="1138"/>
      <c r="V14" s="1138"/>
      <c r="W14" s="1138"/>
      <c r="X14" s="1138"/>
      <c r="Y14" s="1134"/>
      <c r="Z14" s="1134"/>
      <c r="AA14" s="1134"/>
      <c r="AB14" s="1135"/>
    </row>
    <row r="15" spans="1:28" ht="26.25" customHeight="1">
      <c r="A15" s="261">
        <v>4</v>
      </c>
      <c r="B15" s="1136"/>
      <c r="C15" s="1136"/>
      <c r="D15" s="1136"/>
      <c r="E15" s="1137"/>
      <c r="F15" s="1137"/>
      <c r="G15" s="1137"/>
      <c r="H15" s="1138"/>
      <c r="I15" s="1138"/>
      <c r="J15" s="1138"/>
      <c r="K15" s="1138"/>
      <c r="L15" s="1138"/>
      <c r="M15" s="1138"/>
      <c r="N15" s="1138"/>
      <c r="O15" s="1138"/>
      <c r="P15" s="1138"/>
      <c r="Q15" s="1138"/>
      <c r="R15" s="1136"/>
      <c r="S15" s="1136"/>
      <c r="T15" s="1138"/>
      <c r="U15" s="1138"/>
      <c r="V15" s="1138"/>
      <c r="W15" s="1138"/>
      <c r="X15" s="1138"/>
      <c r="Y15" s="1134"/>
      <c r="Z15" s="1134"/>
      <c r="AA15" s="1134"/>
      <c r="AB15" s="1135"/>
    </row>
    <row r="16" spans="1:28" ht="26.25" customHeight="1">
      <c r="A16" s="261">
        <v>5</v>
      </c>
      <c r="B16" s="1136"/>
      <c r="C16" s="1136"/>
      <c r="D16" s="1136"/>
      <c r="E16" s="1137"/>
      <c r="F16" s="1137"/>
      <c r="G16" s="1137"/>
      <c r="H16" s="1138"/>
      <c r="I16" s="1138"/>
      <c r="J16" s="1138"/>
      <c r="K16" s="1138"/>
      <c r="L16" s="1138"/>
      <c r="M16" s="1138"/>
      <c r="N16" s="1138"/>
      <c r="O16" s="1138"/>
      <c r="P16" s="1138"/>
      <c r="Q16" s="1138"/>
      <c r="R16" s="1136"/>
      <c r="S16" s="1136"/>
      <c r="T16" s="1138"/>
      <c r="U16" s="1138"/>
      <c r="V16" s="1138"/>
      <c r="W16" s="1138"/>
      <c r="X16" s="1138"/>
      <c r="Y16" s="1134"/>
      <c r="Z16" s="1134"/>
      <c r="AA16" s="1134"/>
      <c r="AB16" s="1135"/>
    </row>
    <row r="17" spans="1:28" ht="26.25" customHeight="1">
      <c r="A17" s="261">
        <v>6</v>
      </c>
      <c r="B17" s="1136"/>
      <c r="C17" s="1136"/>
      <c r="D17" s="1136"/>
      <c r="E17" s="1137"/>
      <c r="F17" s="1137"/>
      <c r="G17" s="1137"/>
      <c r="H17" s="1138"/>
      <c r="I17" s="1138"/>
      <c r="J17" s="1138"/>
      <c r="K17" s="1138"/>
      <c r="L17" s="1138"/>
      <c r="M17" s="1138"/>
      <c r="N17" s="1138"/>
      <c r="O17" s="1138"/>
      <c r="P17" s="1138"/>
      <c r="Q17" s="1138"/>
      <c r="R17" s="1136"/>
      <c r="S17" s="1136"/>
      <c r="T17" s="1138"/>
      <c r="U17" s="1138"/>
      <c r="V17" s="1138"/>
      <c r="W17" s="1138"/>
      <c r="X17" s="1138"/>
      <c r="Y17" s="1134"/>
      <c r="Z17" s="1134"/>
      <c r="AA17" s="1134"/>
      <c r="AB17" s="1135"/>
    </row>
    <row r="18" spans="1:28" ht="26.25" customHeight="1">
      <c r="A18" s="262">
        <v>7</v>
      </c>
      <c r="B18" s="1136"/>
      <c r="C18" s="1136"/>
      <c r="D18" s="1136"/>
      <c r="E18" s="1137"/>
      <c r="F18" s="1137"/>
      <c r="G18" s="1137"/>
      <c r="H18" s="1138"/>
      <c r="I18" s="1138"/>
      <c r="J18" s="1138"/>
      <c r="K18" s="1138"/>
      <c r="L18" s="1138"/>
      <c r="M18" s="1138"/>
      <c r="N18" s="1138"/>
      <c r="O18" s="1138"/>
      <c r="P18" s="1138"/>
      <c r="Q18" s="1138"/>
      <c r="R18" s="1136"/>
      <c r="S18" s="1136"/>
      <c r="T18" s="1138"/>
      <c r="U18" s="1138"/>
      <c r="V18" s="1138"/>
      <c r="W18" s="1138"/>
      <c r="X18" s="1138"/>
      <c r="Y18" s="1134"/>
      <c r="Z18" s="1134"/>
      <c r="AA18" s="1134"/>
      <c r="AB18" s="1135"/>
    </row>
    <row r="19" spans="1:28" ht="26.25" customHeight="1">
      <c r="A19" s="263">
        <v>8</v>
      </c>
      <c r="B19" s="1136"/>
      <c r="C19" s="1136"/>
      <c r="D19" s="1136"/>
      <c r="E19" s="1137"/>
      <c r="F19" s="1137"/>
      <c r="G19" s="1137"/>
      <c r="H19" s="1138"/>
      <c r="I19" s="1138"/>
      <c r="J19" s="1138"/>
      <c r="K19" s="1138"/>
      <c r="L19" s="1138"/>
      <c r="M19" s="1138"/>
      <c r="N19" s="1138"/>
      <c r="O19" s="1138"/>
      <c r="P19" s="1138"/>
      <c r="Q19" s="1138"/>
      <c r="R19" s="1136"/>
      <c r="S19" s="1136"/>
      <c r="T19" s="1138"/>
      <c r="U19" s="1138"/>
      <c r="V19" s="1138"/>
      <c r="W19" s="1138"/>
      <c r="X19" s="1138"/>
      <c r="Y19" s="1134"/>
      <c r="Z19" s="1134"/>
      <c r="AA19" s="1134"/>
      <c r="AB19" s="1135"/>
    </row>
    <row r="20" spans="1:28" ht="26.25" customHeight="1">
      <c r="A20" s="263">
        <v>9</v>
      </c>
      <c r="B20" s="1136"/>
      <c r="C20" s="1136"/>
      <c r="D20" s="1136"/>
      <c r="E20" s="1139"/>
      <c r="F20" s="1139"/>
      <c r="G20" s="1139"/>
      <c r="H20" s="1138"/>
      <c r="I20" s="1138"/>
      <c r="J20" s="1138"/>
      <c r="K20" s="1138"/>
      <c r="L20" s="1138"/>
      <c r="M20" s="1138"/>
      <c r="N20" s="1138"/>
      <c r="O20" s="1138"/>
      <c r="P20" s="1138"/>
      <c r="Q20" s="1138"/>
      <c r="R20" s="1136"/>
      <c r="S20" s="1136"/>
      <c r="T20" s="1138"/>
      <c r="U20" s="1138"/>
      <c r="V20" s="1138"/>
      <c r="W20" s="1138"/>
      <c r="X20" s="1138"/>
      <c r="Y20" s="1134"/>
      <c r="Z20" s="1134"/>
      <c r="AA20" s="1134"/>
      <c r="AB20" s="1135"/>
    </row>
    <row r="21" spans="1:28" ht="26.25" customHeight="1">
      <c r="A21" s="263">
        <v>10</v>
      </c>
      <c r="B21" s="1136"/>
      <c r="C21" s="1136"/>
      <c r="D21" s="1136"/>
      <c r="E21" s="1137"/>
      <c r="F21" s="1137"/>
      <c r="G21" s="1137"/>
      <c r="H21" s="1138"/>
      <c r="I21" s="1138"/>
      <c r="J21" s="1138"/>
      <c r="K21" s="1138"/>
      <c r="L21" s="1138"/>
      <c r="M21" s="1138"/>
      <c r="N21" s="1138"/>
      <c r="O21" s="1138"/>
      <c r="P21" s="1138"/>
      <c r="Q21" s="1138"/>
      <c r="R21" s="1136"/>
      <c r="S21" s="1136"/>
      <c r="T21" s="1138"/>
      <c r="U21" s="1138"/>
      <c r="V21" s="1138"/>
      <c r="W21" s="1138"/>
      <c r="X21" s="1138"/>
      <c r="Y21" s="1134"/>
      <c r="Z21" s="1134"/>
      <c r="AA21" s="1134"/>
      <c r="AB21" s="1135"/>
    </row>
    <row r="22" spans="1:28" ht="26.25" customHeight="1">
      <c r="A22" s="263">
        <v>11</v>
      </c>
      <c r="B22" s="1136"/>
      <c r="C22" s="1136"/>
      <c r="D22" s="1136"/>
      <c r="E22" s="1137"/>
      <c r="F22" s="1137"/>
      <c r="G22" s="1137"/>
      <c r="H22" s="1138"/>
      <c r="I22" s="1138"/>
      <c r="J22" s="1138"/>
      <c r="K22" s="1138"/>
      <c r="L22" s="1138"/>
      <c r="M22" s="1138"/>
      <c r="N22" s="1138"/>
      <c r="O22" s="1138"/>
      <c r="P22" s="1138"/>
      <c r="Q22" s="1138"/>
      <c r="R22" s="1136"/>
      <c r="S22" s="1136"/>
      <c r="T22" s="1138"/>
      <c r="U22" s="1138"/>
      <c r="V22" s="1138"/>
      <c r="W22" s="1138"/>
      <c r="X22" s="1138"/>
      <c r="Y22" s="1134"/>
      <c r="Z22" s="1134"/>
      <c r="AA22" s="1134"/>
      <c r="AB22" s="1135"/>
    </row>
    <row r="23" spans="1:28" ht="26.25" customHeight="1">
      <c r="A23" s="263">
        <v>12</v>
      </c>
      <c r="B23" s="1136"/>
      <c r="C23" s="1136"/>
      <c r="D23" s="1136"/>
      <c r="E23" s="1137"/>
      <c r="F23" s="1137"/>
      <c r="G23" s="1137"/>
      <c r="H23" s="1138"/>
      <c r="I23" s="1138"/>
      <c r="J23" s="1138"/>
      <c r="K23" s="1138"/>
      <c r="L23" s="1138"/>
      <c r="M23" s="1138"/>
      <c r="N23" s="1138"/>
      <c r="O23" s="1138"/>
      <c r="P23" s="1138"/>
      <c r="Q23" s="1138"/>
      <c r="R23" s="1136"/>
      <c r="S23" s="1136"/>
      <c r="T23" s="1138"/>
      <c r="U23" s="1138"/>
      <c r="V23" s="1138"/>
      <c r="W23" s="1138"/>
      <c r="X23" s="1138"/>
      <c r="Y23" s="1134"/>
      <c r="Z23" s="1134"/>
      <c r="AA23" s="1134"/>
      <c r="AB23" s="1135"/>
    </row>
    <row r="24" spans="1:28" ht="26.25" customHeight="1">
      <c r="A24" s="263">
        <v>13</v>
      </c>
      <c r="B24" s="1136"/>
      <c r="C24" s="1136"/>
      <c r="D24" s="1136"/>
      <c r="E24" s="1137"/>
      <c r="F24" s="1137"/>
      <c r="G24" s="1137"/>
      <c r="H24" s="1138"/>
      <c r="I24" s="1138"/>
      <c r="J24" s="1138"/>
      <c r="K24" s="1138"/>
      <c r="L24" s="1138"/>
      <c r="M24" s="1138"/>
      <c r="N24" s="1138"/>
      <c r="O24" s="1138"/>
      <c r="P24" s="1138"/>
      <c r="Q24" s="1138"/>
      <c r="R24" s="1136"/>
      <c r="S24" s="1136"/>
      <c r="T24" s="1138"/>
      <c r="U24" s="1138"/>
      <c r="V24" s="1138"/>
      <c r="W24" s="1138"/>
      <c r="X24" s="1138"/>
      <c r="Y24" s="1134"/>
      <c r="Z24" s="1134"/>
      <c r="AA24" s="1134"/>
      <c r="AB24" s="1135"/>
    </row>
    <row r="25" spans="1:28" ht="26.25" customHeight="1">
      <c r="A25" s="263">
        <v>14</v>
      </c>
      <c r="B25" s="1136"/>
      <c r="C25" s="1136"/>
      <c r="D25" s="1136"/>
      <c r="E25" s="1137"/>
      <c r="F25" s="1137"/>
      <c r="G25" s="1137"/>
      <c r="H25" s="1138"/>
      <c r="I25" s="1138"/>
      <c r="J25" s="1138"/>
      <c r="K25" s="1138"/>
      <c r="L25" s="1138"/>
      <c r="M25" s="1138"/>
      <c r="N25" s="1138"/>
      <c r="O25" s="1138"/>
      <c r="P25" s="1138"/>
      <c r="Q25" s="1138"/>
      <c r="R25" s="1136"/>
      <c r="S25" s="1136"/>
      <c r="T25" s="1138"/>
      <c r="U25" s="1138"/>
      <c r="V25" s="1138"/>
      <c r="W25" s="1138"/>
      <c r="X25" s="1138"/>
      <c r="Y25" s="1134"/>
      <c r="Z25" s="1134"/>
      <c r="AA25" s="1134"/>
      <c r="AB25" s="1135"/>
    </row>
    <row r="26" spans="1:28" ht="26.25" customHeight="1">
      <c r="A26" s="263">
        <v>15</v>
      </c>
      <c r="B26" s="1136"/>
      <c r="C26" s="1136"/>
      <c r="D26" s="1136"/>
      <c r="E26" s="1137"/>
      <c r="F26" s="1137"/>
      <c r="G26" s="1137"/>
      <c r="H26" s="1138"/>
      <c r="I26" s="1138"/>
      <c r="J26" s="1138"/>
      <c r="K26" s="1138"/>
      <c r="L26" s="1138"/>
      <c r="M26" s="1138"/>
      <c r="N26" s="1138"/>
      <c r="O26" s="1138"/>
      <c r="P26" s="1138"/>
      <c r="Q26" s="1138"/>
      <c r="R26" s="1136"/>
      <c r="S26" s="1136"/>
      <c r="T26" s="1138"/>
      <c r="U26" s="1138"/>
      <c r="V26" s="1138"/>
      <c r="W26" s="1138"/>
      <c r="X26" s="1138"/>
      <c r="Y26" s="1134"/>
      <c r="Z26" s="1134"/>
      <c r="AA26" s="1134"/>
      <c r="AB26" s="1135"/>
    </row>
    <row r="27" spans="1:28" ht="26.25" customHeight="1">
      <c r="A27" s="263">
        <v>16</v>
      </c>
      <c r="B27" s="1136"/>
      <c r="C27" s="1136"/>
      <c r="D27" s="1136"/>
      <c r="E27" s="1137"/>
      <c r="F27" s="1137"/>
      <c r="G27" s="1137"/>
      <c r="H27" s="1138"/>
      <c r="I27" s="1138"/>
      <c r="J27" s="1138"/>
      <c r="K27" s="1138"/>
      <c r="L27" s="1138"/>
      <c r="M27" s="1138"/>
      <c r="N27" s="1138"/>
      <c r="O27" s="1138"/>
      <c r="P27" s="1138"/>
      <c r="Q27" s="1138"/>
      <c r="R27" s="1136"/>
      <c r="S27" s="1136"/>
      <c r="T27" s="1138"/>
      <c r="U27" s="1138"/>
      <c r="V27" s="1138"/>
      <c r="W27" s="1138"/>
      <c r="X27" s="1138"/>
      <c r="Y27" s="1134"/>
      <c r="Z27" s="1134"/>
      <c r="AA27" s="1134"/>
      <c r="AB27" s="1135"/>
    </row>
    <row r="28" spans="1:28" ht="26.25" customHeight="1">
      <c r="A28" s="263">
        <v>17</v>
      </c>
      <c r="B28" s="1136"/>
      <c r="C28" s="1136"/>
      <c r="D28" s="1136"/>
      <c r="E28" s="1137"/>
      <c r="F28" s="1137"/>
      <c r="G28" s="1137"/>
      <c r="H28" s="1138"/>
      <c r="I28" s="1138"/>
      <c r="J28" s="1138"/>
      <c r="K28" s="1138"/>
      <c r="L28" s="1138"/>
      <c r="M28" s="1138"/>
      <c r="N28" s="1138"/>
      <c r="O28" s="1138"/>
      <c r="P28" s="1138"/>
      <c r="Q28" s="1138"/>
      <c r="R28" s="1136"/>
      <c r="S28" s="1136"/>
      <c r="T28" s="1138"/>
      <c r="U28" s="1138"/>
      <c r="V28" s="1138"/>
      <c r="W28" s="1138"/>
      <c r="X28" s="1138"/>
      <c r="Y28" s="1134"/>
      <c r="Z28" s="1134"/>
      <c r="AA28" s="1134"/>
      <c r="AB28" s="1135"/>
    </row>
    <row r="29" spans="1:28" ht="26.25" customHeight="1">
      <c r="A29" s="263">
        <v>18</v>
      </c>
      <c r="B29" s="1136"/>
      <c r="C29" s="1136"/>
      <c r="D29" s="1136"/>
      <c r="E29" s="1137"/>
      <c r="F29" s="1137"/>
      <c r="G29" s="1137"/>
      <c r="H29" s="1138"/>
      <c r="I29" s="1138"/>
      <c r="J29" s="1138"/>
      <c r="K29" s="1138"/>
      <c r="L29" s="1138"/>
      <c r="M29" s="1138"/>
      <c r="N29" s="1138"/>
      <c r="O29" s="1138"/>
      <c r="P29" s="1138"/>
      <c r="Q29" s="1138"/>
      <c r="R29" s="1136"/>
      <c r="S29" s="1136"/>
      <c r="T29" s="1138"/>
      <c r="U29" s="1138"/>
      <c r="V29" s="1138"/>
      <c r="W29" s="1138"/>
      <c r="X29" s="1138"/>
      <c r="Y29" s="1134"/>
      <c r="Z29" s="1134"/>
      <c r="AA29" s="1134"/>
      <c r="AB29" s="1135"/>
    </row>
    <row r="30" spans="1:28" ht="26.25" customHeight="1">
      <c r="A30" s="264">
        <v>19</v>
      </c>
      <c r="B30" s="1131"/>
      <c r="C30" s="1131"/>
      <c r="D30" s="1131"/>
      <c r="E30" s="1132"/>
      <c r="F30" s="1132"/>
      <c r="G30" s="1132"/>
      <c r="H30" s="1133"/>
      <c r="I30" s="1133"/>
      <c r="J30" s="1133"/>
      <c r="K30" s="1133"/>
      <c r="L30" s="1133"/>
      <c r="M30" s="1133"/>
      <c r="N30" s="1133"/>
      <c r="O30" s="1133"/>
      <c r="P30" s="1133"/>
      <c r="Q30" s="1133"/>
      <c r="R30" s="1131"/>
      <c r="S30" s="1131"/>
      <c r="T30" s="1133"/>
      <c r="U30" s="1133"/>
      <c r="V30" s="1133"/>
      <c r="W30" s="1133"/>
      <c r="X30" s="1133"/>
      <c r="Y30" s="1126"/>
      <c r="Z30" s="1126"/>
      <c r="AA30" s="1126"/>
      <c r="AB30" s="1127"/>
    </row>
    <row r="32" spans="1:28" ht="26.25" customHeight="1">
      <c r="A32" s="1128" t="s">
        <v>242</v>
      </c>
      <c r="B32" s="1128"/>
      <c r="C32" s="1128"/>
      <c r="D32" s="1128"/>
      <c r="E32" s="1128"/>
      <c r="F32" s="1128"/>
      <c r="G32" s="1128"/>
      <c r="H32" s="1128"/>
      <c r="I32" s="1128"/>
      <c r="J32" s="1128"/>
      <c r="K32" s="1128"/>
      <c r="L32" s="1128"/>
      <c r="M32" s="1128"/>
      <c r="N32" s="1128"/>
      <c r="O32" s="1128"/>
      <c r="P32" s="1128"/>
      <c r="Q32" s="1128"/>
      <c r="R32" s="1128"/>
      <c r="S32" s="1128"/>
      <c r="T32" s="1128"/>
      <c r="U32" s="1128"/>
      <c r="V32" s="1128"/>
      <c r="W32" s="1128"/>
      <c r="X32" s="1128"/>
      <c r="Y32" s="1128"/>
      <c r="Z32" s="1128"/>
      <c r="AA32" s="1128"/>
      <c r="AB32" s="1128"/>
    </row>
    <row r="33" spans="1:28" ht="26.25" customHeight="1">
      <c r="A33" s="1129" t="s">
        <v>590</v>
      </c>
      <c r="B33" s="1129"/>
      <c r="C33" s="1129"/>
      <c r="D33" s="1129"/>
      <c r="E33" s="1129"/>
      <c r="F33" s="1129"/>
      <c r="G33" s="1129"/>
      <c r="H33" s="1129"/>
      <c r="I33" s="1129"/>
      <c r="J33" s="1129"/>
      <c r="K33" s="1129"/>
      <c r="L33" s="1129"/>
      <c r="M33" s="1129"/>
      <c r="N33" s="1129"/>
      <c r="O33" s="1129"/>
      <c r="P33" s="1129"/>
      <c r="Q33" s="1129"/>
      <c r="R33" s="1129"/>
      <c r="S33" s="1129"/>
      <c r="T33" s="1129"/>
      <c r="U33" s="1129"/>
      <c r="V33" s="1129"/>
      <c r="W33" s="1129"/>
      <c r="X33" s="1129"/>
      <c r="Y33" s="1129"/>
      <c r="Z33" s="1129"/>
      <c r="AA33" s="1129"/>
      <c r="AB33" s="1129"/>
    </row>
    <row r="34" spans="1:28" ht="26.25" customHeight="1">
      <c r="A34" s="91"/>
      <c r="B34" s="91"/>
      <c r="C34" s="91"/>
      <c r="D34" s="91"/>
      <c r="E34" s="91"/>
      <c r="F34" s="91"/>
      <c r="G34" s="91"/>
      <c r="H34" s="91"/>
      <c r="I34" s="91"/>
      <c r="J34" s="91"/>
      <c r="K34" s="91"/>
      <c r="L34" s="91"/>
      <c r="M34" s="177"/>
    </row>
    <row r="35" spans="1:28" ht="26.25" customHeight="1">
      <c r="A35" s="91"/>
      <c r="B35" s="91"/>
      <c r="C35" s="91"/>
      <c r="G35" s="178"/>
      <c r="H35" s="178"/>
      <c r="I35" s="179"/>
      <c r="J35" s="179"/>
      <c r="K35" s="179"/>
      <c r="L35" s="1130" t="s">
        <v>225</v>
      </c>
      <c r="M35" s="1130"/>
      <c r="N35" s="1130"/>
      <c r="O35" s="1130"/>
      <c r="P35" s="188" t="s">
        <v>243</v>
      </c>
      <c r="Q35" s="180"/>
      <c r="R35" s="180"/>
      <c r="S35" s="180"/>
      <c r="T35" s="180"/>
      <c r="U35" s="180"/>
      <c r="V35" s="180"/>
      <c r="W35" s="180"/>
      <c r="X35" s="180"/>
      <c r="Y35" s="180"/>
      <c r="Z35" s="180"/>
      <c r="AA35" s="180"/>
      <c r="AB35" s="180"/>
    </row>
    <row r="36" spans="1:28" ht="26.25" customHeight="1">
      <c r="A36" s="91"/>
      <c r="B36" s="91"/>
      <c r="C36" s="91"/>
      <c r="G36" s="178"/>
      <c r="H36" s="178"/>
      <c r="I36" s="179"/>
      <c r="J36" s="179"/>
      <c r="K36" s="179"/>
      <c r="L36" s="1111" t="s">
        <v>226</v>
      </c>
      <c r="M36" s="1111"/>
      <c r="N36" s="1111"/>
      <c r="O36" s="1111"/>
      <c r="P36" s="189" t="s">
        <v>244</v>
      </c>
      <c r="Q36" s="181"/>
      <c r="R36" s="181"/>
      <c r="S36" s="181"/>
      <c r="T36" s="181"/>
      <c r="U36" s="181"/>
      <c r="V36" s="181"/>
      <c r="W36" s="181"/>
      <c r="X36" s="181"/>
      <c r="Y36" s="181"/>
      <c r="Z36" s="181"/>
      <c r="AA36" s="181"/>
      <c r="AB36" s="181"/>
    </row>
    <row r="37" spans="1:28" ht="26.25" customHeight="1">
      <c r="A37" s="91"/>
      <c r="B37" s="91"/>
      <c r="C37" s="91"/>
      <c r="G37" s="178"/>
      <c r="H37" s="178"/>
      <c r="I37" s="179"/>
      <c r="J37" s="179"/>
      <c r="K37" s="179"/>
      <c r="L37" s="1111" t="s">
        <v>227</v>
      </c>
      <c r="M37" s="1111"/>
      <c r="N37" s="1111"/>
      <c r="O37" s="1111"/>
      <c r="P37" s="189" t="s">
        <v>245</v>
      </c>
      <c r="Q37" s="181"/>
      <c r="R37" s="181"/>
      <c r="S37" s="181"/>
      <c r="T37" s="181"/>
      <c r="U37" s="181"/>
      <c r="V37" s="181"/>
      <c r="W37" s="181"/>
      <c r="X37" s="181"/>
      <c r="Y37" s="181"/>
      <c r="Z37" s="181"/>
      <c r="AA37" s="181"/>
      <c r="AB37" s="181"/>
    </row>
    <row r="38" spans="1:28" ht="26.25" customHeight="1">
      <c r="L38" s="1111" t="s">
        <v>228</v>
      </c>
      <c r="M38" s="1111"/>
      <c r="N38" s="1111"/>
      <c r="O38" s="1111"/>
      <c r="P38" s="189" t="s">
        <v>246</v>
      </c>
      <c r="Q38" s="181"/>
      <c r="R38" s="181"/>
      <c r="S38" s="181"/>
      <c r="T38" s="181"/>
      <c r="U38" s="181"/>
      <c r="V38" s="181"/>
      <c r="W38" s="181"/>
      <c r="X38" s="181"/>
      <c r="Y38" s="181"/>
      <c r="Z38" s="181"/>
      <c r="AA38" s="181"/>
      <c r="AB38" s="181"/>
    </row>
    <row r="39" spans="1:28" ht="26.25" customHeight="1">
      <c r="AB39" s="182" t="s">
        <v>229</v>
      </c>
    </row>
    <row r="40" spans="1:28" ht="26.25" customHeight="1">
      <c r="A40" s="1112" t="s">
        <v>230</v>
      </c>
      <c r="B40" s="1113"/>
      <c r="C40" s="1113"/>
      <c r="D40" s="1113"/>
      <c r="E40" s="1114">
        <v>45790</v>
      </c>
      <c r="F40" s="1115"/>
      <c r="G40" s="1115"/>
      <c r="H40" s="1115"/>
      <c r="I40" s="1115"/>
      <c r="J40" s="1116"/>
      <c r="K40" s="1106" t="s">
        <v>231</v>
      </c>
      <c r="L40" s="1106"/>
      <c r="M40" s="1106"/>
      <c r="N40" s="1117"/>
      <c r="O40" s="1118" t="s">
        <v>232</v>
      </c>
      <c r="P40" s="1106"/>
      <c r="Q40" s="1106"/>
      <c r="R40" s="1106"/>
      <c r="S40" s="1106"/>
      <c r="T40" s="1106" t="s">
        <v>233</v>
      </c>
      <c r="U40" s="1106"/>
      <c r="V40" s="1106"/>
      <c r="W40" s="1119"/>
      <c r="X40" s="1105" t="s">
        <v>232</v>
      </c>
      <c r="Y40" s="1106"/>
      <c r="Z40" s="1106"/>
      <c r="AA40" s="1106"/>
      <c r="AB40" s="1106"/>
    </row>
    <row r="41" spans="1:28" ht="26.25" customHeight="1">
      <c r="A41" s="1120" t="s">
        <v>589</v>
      </c>
      <c r="B41" s="1121"/>
      <c r="C41" s="1121"/>
      <c r="D41" s="1122"/>
      <c r="E41" s="1123" t="s">
        <v>591</v>
      </c>
      <c r="F41" s="1124"/>
      <c r="G41" s="1124"/>
      <c r="H41" s="1124"/>
      <c r="I41" s="1124"/>
      <c r="J41" s="1124"/>
      <c r="K41" s="1124"/>
      <c r="L41" s="1124"/>
      <c r="M41" s="1124"/>
      <c r="N41" s="1124"/>
      <c r="O41" s="1124"/>
      <c r="P41" s="1124"/>
      <c r="Q41" s="1124"/>
      <c r="R41" s="1124"/>
      <c r="S41" s="1124"/>
      <c r="T41" s="1124"/>
      <c r="U41" s="1124"/>
      <c r="V41" s="1124"/>
      <c r="W41" s="1124"/>
      <c r="X41" s="1124"/>
      <c r="Y41" s="1124"/>
      <c r="Z41" s="1124"/>
      <c r="AA41" s="1124"/>
      <c r="AB41" s="1125"/>
    </row>
    <row r="42" spans="1:28" ht="26.25" customHeight="1">
      <c r="A42" s="183" t="s">
        <v>234</v>
      </c>
      <c r="B42" s="1107" t="s">
        <v>235</v>
      </c>
      <c r="C42" s="1107"/>
      <c r="D42" s="1107"/>
      <c r="E42" s="1108" t="s">
        <v>236</v>
      </c>
      <c r="F42" s="1108"/>
      <c r="G42" s="1108"/>
      <c r="H42" s="1108" t="s">
        <v>237</v>
      </c>
      <c r="I42" s="1108"/>
      <c r="J42" s="1108"/>
      <c r="K42" s="1108"/>
      <c r="L42" s="1108"/>
      <c r="M42" s="1108"/>
      <c r="N42" s="1108"/>
      <c r="O42" s="1108"/>
      <c r="P42" s="1108"/>
      <c r="Q42" s="1108"/>
      <c r="R42" s="1107" t="s">
        <v>238</v>
      </c>
      <c r="S42" s="1107"/>
      <c r="T42" s="1107" t="s">
        <v>239</v>
      </c>
      <c r="U42" s="1107"/>
      <c r="V42" s="1107"/>
      <c r="W42" s="1107"/>
      <c r="X42" s="1107"/>
      <c r="Y42" s="1107" t="s">
        <v>240</v>
      </c>
      <c r="Z42" s="1107"/>
      <c r="AA42" s="1109" t="s">
        <v>241</v>
      </c>
      <c r="AB42" s="1110"/>
    </row>
    <row r="43" spans="1:28" ht="26.25" customHeight="1">
      <c r="A43" s="184">
        <v>1</v>
      </c>
      <c r="B43" s="1102" t="s">
        <v>247</v>
      </c>
      <c r="C43" s="1102"/>
      <c r="D43" s="1102"/>
      <c r="E43" s="1103" t="s">
        <v>248</v>
      </c>
      <c r="F43" s="1103"/>
      <c r="G43" s="1103"/>
      <c r="H43" s="1104" t="s">
        <v>249</v>
      </c>
      <c r="I43" s="1104"/>
      <c r="J43" s="1104"/>
      <c r="K43" s="1104"/>
      <c r="L43" s="1104"/>
      <c r="M43" s="1104"/>
      <c r="N43" s="1104"/>
      <c r="O43" s="1104"/>
      <c r="P43" s="1104"/>
      <c r="Q43" s="1104"/>
      <c r="R43" s="1102" t="s">
        <v>250</v>
      </c>
      <c r="S43" s="1102"/>
      <c r="T43" s="1104" t="s">
        <v>251</v>
      </c>
      <c r="U43" s="1104"/>
      <c r="V43" s="1104"/>
      <c r="W43" s="1104"/>
      <c r="X43" s="1104"/>
      <c r="Y43" s="1100">
        <v>45792</v>
      </c>
      <c r="Z43" s="1100"/>
      <c r="AA43" s="1100">
        <v>45793</v>
      </c>
      <c r="AB43" s="1101"/>
    </row>
    <row r="44" spans="1:28" ht="26.25" customHeight="1">
      <c r="A44" s="185">
        <v>2</v>
      </c>
      <c r="B44" s="1091"/>
      <c r="C44" s="1091"/>
      <c r="D44" s="1091"/>
      <c r="E44" s="1092" t="s">
        <v>252</v>
      </c>
      <c r="F44" s="1092"/>
      <c r="G44" s="1092"/>
      <c r="H44" s="1093" t="s">
        <v>253</v>
      </c>
      <c r="I44" s="1093"/>
      <c r="J44" s="1093"/>
      <c r="K44" s="1093"/>
      <c r="L44" s="1093"/>
      <c r="M44" s="1093"/>
      <c r="N44" s="1093"/>
      <c r="O44" s="1093"/>
      <c r="P44" s="1093"/>
      <c r="Q44" s="1093"/>
      <c r="R44" s="1091" t="s">
        <v>250</v>
      </c>
      <c r="S44" s="1091"/>
      <c r="T44" s="1093" t="s">
        <v>251</v>
      </c>
      <c r="U44" s="1093"/>
      <c r="V44" s="1093"/>
      <c r="W44" s="1093"/>
      <c r="X44" s="1093"/>
      <c r="Y44" s="1089">
        <v>45792</v>
      </c>
      <c r="Z44" s="1089"/>
      <c r="AA44" s="1089">
        <v>45793</v>
      </c>
      <c r="AB44" s="1090"/>
    </row>
    <row r="45" spans="1:28" ht="26.25" customHeight="1">
      <c r="A45" s="185">
        <v>3</v>
      </c>
      <c r="B45" s="1091"/>
      <c r="C45" s="1091"/>
      <c r="D45" s="1091"/>
      <c r="E45" s="1099" t="s">
        <v>254</v>
      </c>
      <c r="F45" s="1099"/>
      <c r="G45" s="1099"/>
      <c r="H45" s="1093" t="s">
        <v>255</v>
      </c>
      <c r="I45" s="1093"/>
      <c r="J45" s="1093"/>
      <c r="K45" s="1093"/>
      <c r="L45" s="1093"/>
      <c r="M45" s="1093"/>
      <c r="N45" s="1093"/>
      <c r="O45" s="1093"/>
      <c r="P45" s="1093"/>
      <c r="Q45" s="1093"/>
      <c r="R45" s="1091" t="s">
        <v>250</v>
      </c>
      <c r="S45" s="1091"/>
      <c r="T45" s="1093" t="s">
        <v>256</v>
      </c>
      <c r="U45" s="1093"/>
      <c r="V45" s="1093"/>
      <c r="W45" s="1093"/>
      <c r="X45" s="1093"/>
      <c r="Y45" s="1089">
        <v>45792</v>
      </c>
      <c r="Z45" s="1089"/>
      <c r="AA45" s="1089">
        <v>45793</v>
      </c>
      <c r="AB45" s="1090"/>
    </row>
    <row r="46" spans="1:28" ht="26.25" customHeight="1">
      <c r="A46" s="185">
        <v>4</v>
      </c>
      <c r="B46" s="1091"/>
      <c r="C46" s="1091"/>
      <c r="D46" s="1091"/>
      <c r="E46" s="1092" t="s">
        <v>257</v>
      </c>
      <c r="F46" s="1092"/>
      <c r="G46" s="1092"/>
      <c r="H46" s="1093" t="s">
        <v>258</v>
      </c>
      <c r="I46" s="1093"/>
      <c r="J46" s="1093"/>
      <c r="K46" s="1093"/>
      <c r="L46" s="1093"/>
      <c r="M46" s="1093"/>
      <c r="N46" s="1093"/>
      <c r="O46" s="1093"/>
      <c r="P46" s="1093"/>
      <c r="Q46" s="1093"/>
      <c r="R46" s="1091" t="s">
        <v>259</v>
      </c>
      <c r="S46" s="1091"/>
      <c r="T46" s="1093"/>
      <c r="U46" s="1093"/>
      <c r="V46" s="1093"/>
      <c r="W46" s="1093"/>
      <c r="X46" s="1093"/>
      <c r="Y46" s="1089"/>
      <c r="Z46" s="1089"/>
      <c r="AA46" s="1089"/>
      <c r="AB46" s="1090"/>
    </row>
    <row r="47" spans="1:28" ht="26.25" customHeight="1">
      <c r="A47" s="185">
        <v>5</v>
      </c>
      <c r="B47" s="1091"/>
      <c r="C47" s="1091"/>
      <c r="D47" s="1091"/>
      <c r="E47" s="1092" t="s">
        <v>260</v>
      </c>
      <c r="F47" s="1092"/>
      <c r="G47" s="1092"/>
      <c r="H47" s="1093" t="s">
        <v>261</v>
      </c>
      <c r="I47" s="1093"/>
      <c r="J47" s="1093"/>
      <c r="K47" s="1093"/>
      <c r="L47" s="1093"/>
      <c r="M47" s="1093"/>
      <c r="N47" s="1093"/>
      <c r="O47" s="1093"/>
      <c r="P47" s="1093"/>
      <c r="Q47" s="1093"/>
      <c r="R47" s="1091" t="s">
        <v>259</v>
      </c>
      <c r="S47" s="1091"/>
      <c r="T47" s="1093"/>
      <c r="U47" s="1093"/>
      <c r="V47" s="1093"/>
      <c r="W47" s="1093"/>
      <c r="X47" s="1093"/>
      <c r="Y47" s="1089"/>
      <c r="Z47" s="1089"/>
      <c r="AA47" s="1089"/>
      <c r="AB47" s="1090"/>
    </row>
    <row r="48" spans="1:28" ht="26.25" customHeight="1">
      <c r="A48" s="185">
        <v>5</v>
      </c>
      <c r="B48" s="1091"/>
      <c r="C48" s="1091"/>
      <c r="D48" s="1091"/>
      <c r="E48" s="1092" t="s">
        <v>262</v>
      </c>
      <c r="F48" s="1092"/>
      <c r="G48" s="1092"/>
      <c r="H48" s="1093" t="s">
        <v>263</v>
      </c>
      <c r="I48" s="1093"/>
      <c r="J48" s="1093"/>
      <c r="K48" s="1093"/>
      <c r="L48" s="1093"/>
      <c r="M48" s="1093"/>
      <c r="N48" s="1093"/>
      <c r="O48" s="1093"/>
      <c r="P48" s="1093"/>
      <c r="Q48" s="1093"/>
      <c r="R48" s="1091" t="s">
        <v>250</v>
      </c>
      <c r="S48" s="1091"/>
      <c r="T48" s="1093" t="s">
        <v>264</v>
      </c>
      <c r="U48" s="1093"/>
      <c r="V48" s="1093"/>
      <c r="W48" s="1093"/>
      <c r="X48" s="1093"/>
      <c r="Y48" s="1089">
        <v>45792</v>
      </c>
      <c r="Z48" s="1089"/>
      <c r="AA48" s="1089">
        <v>45793</v>
      </c>
      <c r="AB48" s="1090"/>
    </row>
    <row r="49" spans="1:28" ht="26.25" customHeight="1">
      <c r="A49" s="186"/>
      <c r="B49" s="1091" t="s">
        <v>265</v>
      </c>
      <c r="C49" s="1091"/>
      <c r="D49" s="1091"/>
      <c r="E49" s="1092" t="s">
        <v>248</v>
      </c>
      <c r="F49" s="1092"/>
      <c r="G49" s="1092"/>
      <c r="H49" s="1093" t="s">
        <v>261</v>
      </c>
      <c r="I49" s="1093"/>
      <c r="J49" s="1093"/>
      <c r="K49" s="1093"/>
      <c r="L49" s="1093"/>
      <c r="M49" s="1093"/>
      <c r="N49" s="1093"/>
      <c r="O49" s="1093"/>
      <c r="P49" s="1093"/>
      <c r="Q49" s="1093"/>
      <c r="R49" s="1091" t="s">
        <v>259</v>
      </c>
      <c r="S49" s="1091"/>
      <c r="T49" s="1093"/>
      <c r="U49" s="1093"/>
      <c r="V49" s="1093"/>
      <c r="W49" s="1093"/>
      <c r="X49" s="1093"/>
      <c r="Y49" s="1089"/>
      <c r="Z49" s="1089"/>
      <c r="AA49" s="1089"/>
      <c r="AB49" s="1090"/>
    </row>
    <row r="50" spans="1:28" ht="26.25" customHeight="1">
      <c r="A50" s="186"/>
      <c r="B50" s="1091"/>
      <c r="C50" s="1091"/>
      <c r="D50" s="1091"/>
      <c r="E50" s="1092" t="s">
        <v>252</v>
      </c>
      <c r="F50" s="1092"/>
      <c r="G50" s="1092"/>
      <c r="H50" s="1093" t="s">
        <v>261</v>
      </c>
      <c r="I50" s="1093"/>
      <c r="J50" s="1093"/>
      <c r="K50" s="1093"/>
      <c r="L50" s="1093"/>
      <c r="M50" s="1093"/>
      <c r="N50" s="1093"/>
      <c r="O50" s="1093"/>
      <c r="P50" s="1093"/>
      <c r="Q50" s="1093"/>
      <c r="R50" s="1091" t="s">
        <v>259</v>
      </c>
      <c r="S50" s="1091"/>
      <c r="T50" s="1093"/>
      <c r="U50" s="1093"/>
      <c r="V50" s="1093"/>
      <c r="W50" s="1093"/>
      <c r="X50" s="1093"/>
      <c r="Y50" s="1089"/>
      <c r="Z50" s="1089"/>
      <c r="AA50" s="1089"/>
      <c r="AB50" s="1090"/>
    </row>
    <row r="51" spans="1:28" ht="26.25" customHeight="1">
      <c r="A51" s="186"/>
      <c r="B51" s="1091"/>
      <c r="C51" s="1091"/>
      <c r="D51" s="1091"/>
      <c r="E51" s="1099" t="s">
        <v>254</v>
      </c>
      <c r="F51" s="1099"/>
      <c r="G51" s="1099"/>
      <c r="H51" s="1093" t="s">
        <v>261</v>
      </c>
      <c r="I51" s="1093"/>
      <c r="J51" s="1093"/>
      <c r="K51" s="1093"/>
      <c r="L51" s="1093"/>
      <c r="M51" s="1093"/>
      <c r="N51" s="1093"/>
      <c r="O51" s="1093"/>
      <c r="P51" s="1093"/>
      <c r="Q51" s="1093"/>
      <c r="R51" s="1091" t="s">
        <v>259</v>
      </c>
      <c r="S51" s="1091"/>
      <c r="T51" s="1093"/>
      <c r="U51" s="1093"/>
      <c r="V51" s="1093"/>
      <c r="W51" s="1093"/>
      <c r="X51" s="1093"/>
      <c r="Y51" s="1089"/>
      <c r="Z51" s="1089"/>
      <c r="AA51" s="1089"/>
      <c r="AB51" s="1090"/>
    </row>
    <row r="52" spans="1:28" ht="26.25" customHeight="1">
      <c r="A52" s="186"/>
      <c r="B52" s="1091"/>
      <c r="C52" s="1091"/>
      <c r="D52" s="1091"/>
      <c r="E52" s="1092" t="s">
        <v>257</v>
      </c>
      <c r="F52" s="1092"/>
      <c r="G52" s="1092"/>
      <c r="H52" s="1093" t="s">
        <v>261</v>
      </c>
      <c r="I52" s="1093"/>
      <c r="J52" s="1093"/>
      <c r="K52" s="1093"/>
      <c r="L52" s="1093"/>
      <c r="M52" s="1093"/>
      <c r="N52" s="1093"/>
      <c r="O52" s="1093"/>
      <c r="P52" s="1093"/>
      <c r="Q52" s="1093"/>
      <c r="R52" s="1091" t="s">
        <v>259</v>
      </c>
      <c r="S52" s="1091"/>
      <c r="T52" s="1093"/>
      <c r="U52" s="1093"/>
      <c r="V52" s="1093"/>
      <c r="W52" s="1093"/>
      <c r="X52" s="1093"/>
      <c r="Y52" s="1089"/>
      <c r="Z52" s="1089"/>
      <c r="AA52" s="1089"/>
      <c r="AB52" s="1090"/>
    </row>
    <row r="53" spans="1:28" ht="26.25" customHeight="1">
      <c r="A53" s="186"/>
      <c r="B53" s="1091"/>
      <c r="C53" s="1091"/>
      <c r="D53" s="1091"/>
      <c r="E53" s="1092" t="s">
        <v>260</v>
      </c>
      <c r="F53" s="1092"/>
      <c r="G53" s="1092"/>
      <c r="H53" s="1093" t="s">
        <v>261</v>
      </c>
      <c r="I53" s="1093"/>
      <c r="J53" s="1093"/>
      <c r="K53" s="1093"/>
      <c r="L53" s="1093"/>
      <c r="M53" s="1093"/>
      <c r="N53" s="1093"/>
      <c r="O53" s="1093"/>
      <c r="P53" s="1093"/>
      <c r="Q53" s="1093"/>
      <c r="R53" s="1091" t="s">
        <v>259</v>
      </c>
      <c r="S53" s="1091"/>
      <c r="T53" s="1093"/>
      <c r="U53" s="1093"/>
      <c r="V53" s="1093"/>
      <c r="W53" s="1093"/>
      <c r="X53" s="1093"/>
      <c r="Y53" s="1089"/>
      <c r="Z53" s="1089"/>
      <c r="AA53" s="1089"/>
      <c r="AB53" s="1090"/>
    </row>
    <row r="54" spans="1:28" ht="26.25" customHeight="1">
      <c r="A54" s="186"/>
      <c r="B54" s="1091"/>
      <c r="C54" s="1091"/>
      <c r="D54" s="1091"/>
      <c r="E54" s="1092" t="s">
        <v>262</v>
      </c>
      <c r="F54" s="1092"/>
      <c r="G54" s="1092"/>
      <c r="H54" s="1093" t="s">
        <v>261</v>
      </c>
      <c r="I54" s="1093"/>
      <c r="J54" s="1093"/>
      <c r="K54" s="1093"/>
      <c r="L54" s="1093"/>
      <c r="M54" s="1093"/>
      <c r="N54" s="1093"/>
      <c r="O54" s="1093"/>
      <c r="P54" s="1093"/>
      <c r="Q54" s="1093"/>
      <c r="R54" s="1091" t="s">
        <v>259</v>
      </c>
      <c r="S54" s="1091"/>
      <c r="T54" s="1093"/>
      <c r="U54" s="1093"/>
      <c r="V54" s="1093"/>
      <c r="W54" s="1093"/>
      <c r="X54" s="1093"/>
      <c r="Y54" s="1089"/>
      <c r="Z54" s="1089"/>
      <c r="AA54" s="1089"/>
      <c r="AB54" s="1090"/>
    </row>
    <row r="55" spans="1:28" ht="26.25" customHeight="1">
      <c r="A55" s="186"/>
      <c r="B55" s="1091"/>
      <c r="C55" s="1091"/>
      <c r="D55" s="1091"/>
      <c r="E55" s="1092"/>
      <c r="F55" s="1092"/>
      <c r="G55" s="1092"/>
      <c r="H55" s="1093"/>
      <c r="I55" s="1093"/>
      <c r="J55" s="1093"/>
      <c r="K55" s="1093"/>
      <c r="L55" s="1093"/>
      <c r="M55" s="1093"/>
      <c r="N55" s="1093"/>
      <c r="O55" s="1093"/>
      <c r="P55" s="1093"/>
      <c r="Q55" s="1093"/>
      <c r="R55" s="1091"/>
      <c r="S55" s="1091"/>
      <c r="T55" s="1093"/>
      <c r="U55" s="1093"/>
      <c r="V55" s="1093"/>
      <c r="W55" s="1093"/>
      <c r="X55" s="1093"/>
      <c r="Y55" s="1089"/>
      <c r="Z55" s="1089"/>
      <c r="AA55" s="1089"/>
      <c r="AB55" s="1090"/>
    </row>
    <row r="56" spans="1:28" ht="26.25" customHeight="1">
      <c r="A56" s="186"/>
      <c r="B56" s="1091"/>
      <c r="C56" s="1091"/>
      <c r="D56" s="1091"/>
      <c r="E56" s="1092"/>
      <c r="F56" s="1092"/>
      <c r="G56" s="1092"/>
      <c r="H56" s="1093"/>
      <c r="I56" s="1093"/>
      <c r="J56" s="1093"/>
      <c r="K56" s="1093"/>
      <c r="L56" s="1093"/>
      <c r="M56" s="1093"/>
      <c r="N56" s="1093"/>
      <c r="O56" s="1093"/>
      <c r="P56" s="1093"/>
      <c r="Q56" s="1093"/>
      <c r="R56" s="1091"/>
      <c r="S56" s="1091"/>
      <c r="T56" s="1093"/>
      <c r="U56" s="1093"/>
      <c r="V56" s="1093"/>
      <c r="W56" s="1093"/>
      <c r="X56" s="1093"/>
      <c r="Y56" s="1089"/>
      <c r="Z56" s="1089"/>
      <c r="AA56" s="1089"/>
      <c r="AB56" s="1090"/>
    </row>
    <row r="57" spans="1:28" ht="26.25" customHeight="1">
      <c r="A57" s="186"/>
      <c r="B57" s="1091"/>
      <c r="C57" s="1091"/>
      <c r="D57" s="1091"/>
      <c r="E57" s="1092"/>
      <c r="F57" s="1092"/>
      <c r="G57" s="1092"/>
      <c r="H57" s="1093"/>
      <c r="I57" s="1093"/>
      <c r="J57" s="1093"/>
      <c r="K57" s="1093"/>
      <c r="L57" s="1093"/>
      <c r="M57" s="1093"/>
      <c r="N57" s="1093"/>
      <c r="O57" s="1093"/>
      <c r="P57" s="1093"/>
      <c r="Q57" s="1093"/>
      <c r="R57" s="1091"/>
      <c r="S57" s="1091"/>
      <c r="T57" s="1093"/>
      <c r="U57" s="1093"/>
      <c r="V57" s="1093"/>
      <c r="W57" s="1093"/>
      <c r="X57" s="1093"/>
      <c r="Y57" s="1089"/>
      <c r="Z57" s="1089"/>
      <c r="AA57" s="1089"/>
      <c r="AB57" s="1090"/>
    </row>
    <row r="58" spans="1:28" ht="26.25" customHeight="1">
      <c r="A58" s="186"/>
      <c r="B58" s="1091"/>
      <c r="C58" s="1091"/>
      <c r="D58" s="1091"/>
      <c r="E58" s="1092"/>
      <c r="F58" s="1092"/>
      <c r="G58" s="1092"/>
      <c r="H58" s="1093"/>
      <c r="I58" s="1093"/>
      <c r="J58" s="1093"/>
      <c r="K58" s="1093"/>
      <c r="L58" s="1093"/>
      <c r="M58" s="1093"/>
      <c r="N58" s="1093"/>
      <c r="O58" s="1093"/>
      <c r="P58" s="1093"/>
      <c r="Q58" s="1093"/>
      <c r="R58" s="1091"/>
      <c r="S58" s="1091"/>
      <c r="T58" s="1093"/>
      <c r="U58" s="1093"/>
      <c r="V58" s="1093"/>
      <c r="W58" s="1093"/>
      <c r="X58" s="1093"/>
      <c r="Y58" s="1089"/>
      <c r="Z58" s="1089"/>
      <c r="AA58" s="1089"/>
      <c r="AB58" s="1090"/>
    </row>
    <row r="59" spans="1:28" ht="26.25" customHeight="1">
      <c r="A59" s="186"/>
      <c r="B59" s="1091"/>
      <c r="C59" s="1091"/>
      <c r="D59" s="1091"/>
      <c r="E59" s="1092"/>
      <c r="F59" s="1092"/>
      <c r="G59" s="1092"/>
      <c r="H59" s="1093"/>
      <c r="I59" s="1093"/>
      <c r="J59" s="1093"/>
      <c r="K59" s="1093"/>
      <c r="L59" s="1093"/>
      <c r="M59" s="1093"/>
      <c r="N59" s="1093"/>
      <c r="O59" s="1093"/>
      <c r="P59" s="1093"/>
      <c r="Q59" s="1093"/>
      <c r="R59" s="1091"/>
      <c r="S59" s="1091"/>
      <c r="T59" s="1093"/>
      <c r="U59" s="1093"/>
      <c r="V59" s="1093"/>
      <c r="W59" s="1093"/>
      <c r="X59" s="1093"/>
      <c r="Y59" s="1089"/>
      <c r="Z59" s="1089"/>
      <c r="AA59" s="1089"/>
      <c r="AB59" s="1090"/>
    </row>
    <row r="60" spans="1:28" ht="26.25" customHeight="1">
      <c r="A60" s="187"/>
      <c r="B60" s="1096"/>
      <c r="C60" s="1096"/>
      <c r="D60" s="1096"/>
      <c r="E60" s="1097"/>
      <c r="F60" s="1097"/>
      <c r="G60" s="1097"/>
      <c r="H60" s="1098"/>
      <c r="I60" s="1098"/>
      <c r="J60" s="1098"/>
      <c r="K60" s="1098"/>
      <c r="L60" s="1098"/>
      <c r="M60" s="1098"/>
      <c r="N60" s="1098"/>
      <c r="O60" s="1098"/>
      <c r="P60" s="1098"/>
      <c r="Q60" s="1098"/>
      <c r="R60" s="1096"/>
      <c r="S60" s="1096"/>
      <c r="T60" s="1098"/>
      <c r="U60" s="1098"/>
      <c r="V60" s="1098"/>
      <c r="W60" s="1098"/>
      <c r="X60" s="1098"/>
      <c r="Y60" s="1094"/>
      <c r="Z60" s="1094"/>
      <c r="AA60" s="1094"/>
      <c r="AB60" s="1095"/>
    </row>
  </sheetData>
  <mergeCells count="304">
    <mergeCell ref="X9:AB9"/>
    <mergeCell ref="B11:D11"/>
    <mergeCell ref="E11:G11"/>
    <mergeCell ref="H11:Q11"/>
    <mergeCell ref="R11:S11"/>
    <mergeCell ref="T11:X11"/>
    <mergeCell ref="Y11:Z11"/>
    <mergeCell ref="AA11:AB11"/>
    <mergeCell ref="A2:AB2"/>
    <mergeCell ref="L4:O4"/>
    <mergeCell ref="L5:O5"/>
    <mergeCell ref="L6:O6"/>
    <mergeCell ref="L7:O7"/>
    <mergeCell ref="A9:D9"/>
    <mergeCell ref="E9:J9"/>
    <mergeCell ref="K9:N9"/>
    <mergeCell ref="O9:S9"/>
    <mergeCell ref="T9:W9"/>
    <mergeCell ref="Q4:AA4"/>
    <mergeCell ref="Q5:AA5"/>
    <mergeCell ref="Q6:AA6"/>
    <mergeCell ref="Q7:AA7"/>
    <mergeCell ref="A10:D10"/>
    <mergeCell ref="E10:AB10"/>
    <mergeCell ref="AA12:AB12"/>
    <mergeCell ref="B13:D13"/>
    <mergeCell ref="E13:G13"/>
    <mergeCell ref="H13:Q13"/>
    <mergeCell ref="R13:S13"/>
    <mergeCell ref="T13:X13"/>
    <mergeCell ref="Y13:Z13"/>
    <mergeCell ref="AA13:AB13"/>
    <mergeCell ref="B12:D12"/>
    <mergeCell ref="E12:G12"/>
    <mergeCell ref="H12:Q12"/>
    <mergeCell ref="R12:S12"/>
    <mergeCell ref="T12:X12"/>
    <mergeCell ref="Y12:Z12"/>
    <mergeCell ref="AA14:AB14"/>
    <mergeCell ref="B15:D15"/>
    <mergeCell ref="E15:G15"/>
    <mergeCell ref="H15:Q15"/>
    <mergeCell ref="R15:S15"/>
    <mergeCell ref="T15:X15"/>
    <mergeCell ref="Y15:Z15"/>
    <mergeCell ref="AA15:AB15"/>
    <mergeCell ref="B14:D14"/>
    <mergeCell ref="E14:G14"/>
    <mergeCell ref="H14:Q14"/>
    <mergeCell ref="R14:S14"/>
    <mergeCell ref="T14:X14"/>
    <mergeCell ref="Y14:Z14"/>
    <mergeCell ref="AA16:AB16"/>
    <mergeCell ref="B17:D17"/>
    <mergeCell ref="E17:G17"/>
    <mergeCell ref="H17:Q17"/>
    <mergeCell ref="R17:S17"/>
    <mergeCell ref="T17:X17"/>
    <mergeCell ref="Y17:Z17"/>
    <mergeCell ref="AA17:AB17"/>
    <mergeCell ref="B16:D16"/>
    <mergeCell ref="E16:G16"/>
    <mergeCell ref="H16:Q16"/>
    <mergeCell ref="R16:S16"/>
    <mergeCell ref="T16:X16"/>
    <mergeCell ref="Y16:Z16"/>
    <mergeCell ref="AA18:AB18"/>
    <mergeCell ref="B19:D19"/>
    <mergeCell ref="E19:G19"/>
    <mergeCell ref="H19:Q19"/>
    <mergeCell ref="R19:S19"/>
    <mergeCell ref="T19:X19"/>
    <mergeCell ref="Y19:Z19"/>
    <mergeCell ref="AA19:AB19"/>
    <mergeCell ref="B18:D18"/>
    <mergeCell ref="E18:G18"/>
    <mergeCell ref="H18:Q18"/>
    <mergeCell ref="R18:S18"/>
    <mergeCell ref="T18:X18"/>
    <mergeCell ref="Y18:Z18"/>
    <mergeCell ref="AA20:AB20"/>
    <mergeCell ref="B21:D21"/>
    <mergeCell ref="E21:G21"/>
    <mergeCell ref="H21:Q21"/>
    <mergeCell ref="R21:S21"/>
    <mergeCell ref="T21:X21"/>
    <mergeCell ref="Y21:Z21"/>
    <mergeCell ref="AA21:AB21"/>
    <mergeCell ref="B20:D20"/>
    <mergeCell ref="E20:G20"/>
    <mergeCell ref="H20:Q20"/>
    <mergeCell ref="R20:S20"/>
    <mergeCell ref="T20:X20"/>
    <mergeCell ref="Y20:Z20"/>
    <mergeCell ref="AA22:AB22"/>
    <mergeCell ref="B23:D23"/>
    <mergeCell ref="E23:G23"/>
    <mergeCell ref="H23:Q23"/>
    <mergeCell ref="R23:S23"/>
    <mergeCell ref="T23:X23"/>
    <mergeCell ref="Y23:Z23"/>
    <mergeCell ref="AA23:AB23"/>
    <mergeCell ref="B22:D22"/>
    <mergeCell ref="E22:G22"/>
    <mergeCell ref="H22:Q22"/>
    <mergeCell ref="R22:S22"/>
    <mergeCell ref="T22:X22"/>
    <mergeCell ref="Y22:Z22"/>
    <mergeCell ref="AA24:AB24"/>
    <mergeCell ref="B25:D25"/>
    <mergeCell ref="E25:G25"/>
    <mergeCell ref="H25:Q25"/>
    <mergeCell ref="R25:S25"/>
    <mergeCell ref="T25:X25"/>
    <mergeCell ref="Y25:Z25"/>
    <mergeCell ref="AA25:AB25"/>
    <mergeCell ref="B24:D24"/>
    <mergeCell ref="E24:G24"/>
    <mergeCell ref="H24:Q24"/>
    <mergeCell ref="R24:S24"/>
    <mergeCell ref="T24:X24"/>
    <mergeCell ref="Y24:Z24"/>
    <mergeCell ref="AA26:AB26"/>
    <mergeCell ref="B27:D27"/>
    <mergeCell ref="E27:G27"/>
    <mergeCell ref="H27:Q27"/>
    <mergeCell ref="R27:S27"/>
    <mergeCell ref="T27:X27"/>
    <mergeCell ref="Y27:Z27"/>
    <mergeCell ref="AA27:AB27"/>
    <mergeCell ref="B26:D26"/>
    <mergeCell ref="E26:G26"/>
    <mergeCell ref="H26:Q26"/>
    <mergeCell ref="R26:S26"/>
    <mergeCell ref="T26:X26"/>
    <mergeCell ref="Y26:Z26"/>
    <mergeCell ref="AA28:AB28"/>
    <mergeCell ref="B29:D29"/>
    <mergeCell ref="E29:G29"/>
    <mergeCell ref="H29:Q29"/>
    <mergeCell ref="R29:S29"/>
    <mergeCell ref="T29:X29"/>
    <mergeCell ref="Y29:Z29"/>
    <mergeCell ref="AA29:AB29"/>
    <mergeCell ref="B28:D28"/>
    <mergeCell ref="E28:G28"/>
    <mergeCell ref="H28:Q28"/>
    <mergeCell ref="R28:S28"/>
    <mergeCell ref="T28:X28"/>
    <mergeCell ref="Y28:Z28"/>
    <mergeCell ref="AA30:AB30"/>
    <mergeCell ref="A32:AB32"/>
    <mergeCell ref="A33:AB33"/>
    <mergeCell ref="L35:O35"/>
    <mergeCell ref="L36:O36"/>
    <mergeCell ref="L37:O37"/>
    <mergeCell ref="B30:D30"/>
    <mergeCell ref="E30:G30"/>
    <mergeCell ref="H30:Q30"/>
    <mergeCell ref="R30:S30"/>
    <mergeCell ref="T30:X30"/>
    <mergeCell ref="Y30:Z30"/>
    <mergeCell ref="X40:AB40"/>
    <mergeCell ref="B42:D42"/>
    <mergeCell ref="E42:G42"/>
    <mergeCell ref="H42:Q42"/>
    <mergeCell ref="R42:S42"/>
    <mergeCell ref="T42:X42"/>
    <mergeCell ref="Y42:Z42"/>
    <mergeCell ref="AA42:AB42"/>
    <mergeCell ref="L38:O38"/>
    <mergeCell ref="A40:D40"/>
    <mergeCell ref="E40:J40"/>
    <mergeCell ref="K40:N40"/>
    <mergeCell ref="O40:S40"/>
    <mergeCell ref="T40:W40"/>
    <mergeCell ref="A41:D41"/>
    <mergeCell ref="E41:AB41"/>
    <mergeCell ref="AA43:AB43"/>
    <mergeCell ref="B44:D44"/>
    <mergeCell ref="E44:G44"/>
    <mergeCell ref="H44:Q44"/>
    <mergeCell ref="R44:S44"/>
    <mergeCell ref="T44:X44"/>
    <mergeCell ref="Y44:Z44"/>
    <mergeCell ref="AA44:AB44"/>
    <mergeCell ref="B43:D43"/>
    <mergeCell ref="E43:G43"/>
    <mergeCell ref="H43:Q43"/>
    <mergeCell ref="R43:S43"/>
    <mergeCell ref="T43:X43"/>
    <mergeCell ref="Y43:Z43"/>
    <mergeCell ref="AA45:AB45"/>
    <mergeCell ref="B46:D46"/>
    <mergeCell ref="E46:G46"/>
    <mergeCell ref="H46:Q46"/>
    <mergeCell ref="R46:S46"/>
    <mergeCell ref="T46:X46"/>
    <mergeCell ref="Y46:Z46"/>
    <mergeCell ref="AA46:AB46"/>
    <mergeCell ref="B45:D45"/>
    <mergeCell ref="E45:G45"/>
    <mergeCell ref="H45:Q45"/>
    <mergeCell ref="R45:S45"/>
    <mergeCell ref="T45:X45"/>
    <mergeCell ref="Y45:Z45"/>
    <mergeCell ref="AA47:AB47"/>
    <mergeCell ref="B48:D48"/>
    <mergeCell ref="E48:G48"/>
    <mergeCell ref="H48:Q48"/>
    <mergeCell ref="R48:S48"/>
    <mergeCell ref="T48:X48"/>
    <mergeCell ref="Y48:Z48"/>
    <mergeCell ref="AA48:AB48"/>
    <mergeCell ref="B47:D47"/>
    <mergeCell ref="E47:G47"/>
    <mergeCell ref="H47:Q47"/>
    <mergeCell ref="R47:S47"/>
    <mergeCell ref="T47:X47"/>
    <mergeCell ref="Y47:Z47"/>
    <mergeCell ref="AA49:AB49"/>
    <mergeCell ref="B50:D50"/>
    <mergeCell ref="E50:G50"/>
    <mergeCell ref="H50:Q50"/>
    <mergeCell ref="R50:S50"/>
    <mergeCell ref="T50:X50"/>
    <mergeCell ref="Y50:Z50"/>
    <mergeCell ref="AA50:AB50"/>
    <mergeCell ref="B49:D49"/>
    <mergeCell ref="E49:G49"/>
    <mergeCell ref="H49:Q49"/>
    <mergeCell ref="R49:S49"/>
    <mergeCell ref="T49:X49"/>
    <mergeCell ref="Y49:Z49"/>
    <mergeCell ref="AA51:AB51"/>
    <mergeCell ref="B52:D52"/>
    <mergeCell ref="E52:G52"/>
    <mergeCell ref="H52:Q52"/>
    <mergeCell ref="R52:S52"/>
    <mergeCell ref="T52:X52"/>
    <mergeCell ref="Y52:Z52"/>
    <mergeCell ref="AA52:AB52"/>
    <mergeCell ref="B51:D51"/>
    <mergeCell ref="E51:G51"/>
    <mergeCell ref="H51:Q51"/>
    <mergeCell ref="R51:S51"/>
    <mergeCell ref="T51:X51"/>
    <mergeCell ref="Y51:Z51"/>
    <mergeCell ref="AA53:AB53"/>
    <mergeCell ref="B54:D54"/>
    <mergeCell ref="E54:G54"/>
    <mergeCell ref="H54:Q54"/>
    <mergeCell ref="R54:S54"/>
    <mergeCell ref="T54:X54"/>
    <mergeCell ref="Y54:Z54"/>
    <mergeCell ref="AA54:AB54"/>
    <mergeCell ref="B53:D53"/>
    <mergeCell ref="E53:G53"/>
    <mergeCell ref="H53:Q53"/>
    <mergeCell ref="R53:S53"/>
    <mergeCell ref="T53:X53"/>
    <mergeCell ref="Y53:Z53"/>
    <mergeCell ref="AA60:AB60"/>
    <mergeCell ref="B60:D60"/>
    <mergeCell ref="E60:G60"/>
    <mergeCell ref="H60:Q60"/>
    <mergeCell ref="R60:S60"/>
    <mergeCell ref="T60:X60"/>
    <mergeCell ref="Y60:Z60"/>
    <mergeCell ref="AA58:AB58"/>
    <mergeCell ref="B59:D59"/>
    <mergeCell ref="E59:G59"/>
    <mergeCell ref="H59:Q59"/>
    <mergeCell ref="R59:S59"/>
    <mergeCell ref="T59:X59"/>
    <mergeCell ref="Y59:Z59"/>
    <mergeCell ref="AA59:AB59"/>
    <mergeCell ref="B58:D58"/>
    <mergeCell ref="E58:G58"/>
    <mergeCell ref="H58:Q58"/>
    <mergeCell ref="R58:S58"/>
    <mergeCell ref="T58:X58"/>
    <mergeCell ref="Y58:Z58"/>
    <mergeCell ref="AA57:AB57"/>
    <mergeCell ref="B57:D57"/>
    <mergeCell ref="E57:G57"/>
    <mergeCell ref="H57:Q57"/>
    <mergeCell ref="R57:S57"/>
    <mergeCell ref="T57:X57"/>
    <mergeCell ref="Y57:Z57"/>
    <mergeCell ref="AA55:AB55"/>
    <mergeCell ref="B56:D56"/>
    <mergeCell ref="E56:G56"/>
    <mergeCell ref="H56:Q56"/>
    <mergeCell ref="R56:S56"/>
    <mergeCell ref="T56:X56"/>
    <mergeCell ref="Y56:Z56"/>
    <mergeCell ref="AA56:AB56"/>
    <mergeCell ref="B55:D55"/>
    <mergeCell ref="E55:G55"/>
    <mergeCell ref="H55:Q55"/>
    <mergeCell ref="R55:S55"/>
    <mergeCell ref="T55:X55"/>
    <mergeCell ref="Y55:Z55"/>
  </mergeCells>
  <phoneticPr fontId="4"/>
  <printOptions horizontalCentered="1"/>
  <pageMargins left="0.70866141732283472" right="0.15748031496062992" top="0.74803149606299213" bottom="0.74803149606299213" header="0.31496062992125984" footer="0.31496062992125984"/>
  <pageSetup paperSize="9" scale="95" orientation="portrait" blackAndWhite="1"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7EF53-B254-4EEC-A18E-E65919D068A5}">
  <dimension ref="A1:Z39"/>
  <sheetViews>
    <sheetView zoomScaleNormal="100" workbookViewId="0">
      <selection activeCell="AD6" sqref="AD6"/>
    </sheetView>
  </sheetViews>
  <sheetFormatPr defaultColWidth="3.25" defaultRowHeight="18.75"/>
  <cols>
    <col min="1" max="1" width="3.5" bestFit="1" customWidth="1"/>
  </cols>
  <sheetData>
    <row r="1" spans="1:26">
      <c r="A1" s="226" t="s">
        <v>600</v>
      </c>
    </row>
    <row r="2" spans="1:26">
      <c r="A2" s="226"/>
    </row>
    <row r="3" spans="1:26">
      <c r="A3" s="1129" t="s">
        <v>601</v>
      </c>
      <c r="B3" s="1129"/>
      <c r="C3" s="1129"/>
      <c r="D3" s="1129"/>
      <c r="E3" s="1129"/>
      <c r="F3" s="1129"/>
      <c r="G3" s="1129"/>
      <c r="H3" s="1129"/>
      <c r="I3" s="1129"/>
      <c r="J3" s="1129"/>
      <c r="K3" s="1129"/>
      <c r="L3" s="1129"/>
      <c r="M3" s="1129"/>
      <c r="N3" s="1129"/>
      <c r="O3" s="1129"/>
      <c r="P3" s="1129"/>
      <c r="Q3" s="1129"/>
      <c r="R3" s="1129"/>
      <c r="S3" s="1129"/>
      <c r="T3" s="1129"/>
      <c r="U3" s="1129"/>
      <c r="V3" s="1129"/>
      <c r="W3" s="1129"/>
      <c r="X3" s="1129"/>
      <c r="Y3" s="1129"/>
      <c r="Z3" s="1129"/>
    </row>
    <row r="4" spans="1:26">
      <c r="A4" s="226"/>
    </row>
    <row r="5" spans="1:26">
      <c r="A5" s="226"/>
      <c r="J5" s="1130" t="s">
        <v>225</v>
      </c>
      <c r="K5" s="1130"/>
      <c r="L5" s="1130"/>
      <c r="M5" s="1130"/>
      <c r="N5" s="180"/>
      <c r="O5" s="1162">
        <f>'様式-34(1),(2)'!E5</f>
        <v>0</v>
      </c>
      <c r="P5" s="1162"/>
      <c r="Q5" s="1162"/>
      <c r="R5" s="1162"/>
      <c r="S5" s="1162"/>
      <c r="T5" s="1162"/>
      <c r="U5" s="1162"/>
      <c r="V5" s="1162"/>
      <c r="W5" s="1162"/>
      <c r="X5" s="1162"/>
      <c r="Y5" s="1162"/>
      <c r="Z5" s="180"/>
    </row>
    <row r="6" spans="1:26">
      <c r="A6" s="226"/>
      <c r="J6" s="1111" t="s">
        <v>226</v>
      </c>
      <c r="K6" s="1111"/>
      <c r="L6" s="1111"/>
      <c r="M6" s="1111"/>
      <c r="N6" s="181"/>
      <c r="O6" s="1163">
        <f>'様式-34(1),(2)'!H5</f>
        <v>0</v>
      </c>
      <c r="P6" s="1163"/>
      <c r="Q6" s="1163"/>
      <c r="R6" s="1163"/>
      <c r="S6" s="1163"/>
      <c r="T6" s="1163"/>
      <c r="U6" s="1163"/>
      <c r="V6" s="1163"/>
      <c r="W6" s="1163"/>
      <c r="X6" s="1163"/>
      <c r="Y6" s="1163"/>
      <c r="Z6" s="181"/>
    </row>
    <row r="7" spans="1:26">
      <c r="A7" s="226"/>
    </row>
    <row r="8" spans="1:26">
      <c r="A8" s="1164" t="s">
        <v>602</v>
      </c>
      <c r="B8" s="1165" t="s">
        <v>603</v>
      </c>
      <c r="C8" s="1165"/>
      <c r="D8" s="1165"/>
      <c r="E8" s="1165"/>
      <c r="F8" s="1165"/>
      <c r="G8" s="1165" t="s">
        <v>604</v>
      </c>
      <c r="H8" s="1165"/>
      <c r="I8" s="1165"/>
      <c r="J8" s="1165"/>
      <c r="K8" s="1165"/>
      <c r="L8" s="1165"/>
      <c r="M8" s="1165"/>
      <c r="N8" s="1165"/>
      <c r="O8" s="1165"/>
      <c r="P8" s="1165"/>
      <c r="Q8" s="1165"/>
      <c r="R8" s="1165" t="s">
        <v>605</v>
      </c>
      <c r="S8" s="1165"/>
      <c r="T8" s="1165"/>
      <c r="U8" s="1165"/>
      <c r="V8" s="1165"/>
      <c r="W8" s="1165"/>
      <c r="X8" s="1165"/>
      <c r="Y8" s="1165"/>
      <c r="Z8" s="1166"/>
    </row>
    <row r="9" spans="1:26">
      <c r="A9" s="1159"/>
      <c r="B9" s="1157"/>
      <c r="C9" s="1157"/>
      <c r="D9" s="1157"/>
      <c r="E9" s="1157"/>
      <c r="F9" s="1157"/>
      <c r="G9" s="1157"/>
      <c r="H9" s="1157"/>
      <c r="I9" s="1157"/>
      <c r="J9" s="1157"/>
      <c r="K9" s="1157"/>
      <c r="L9" s="1157"/>
      <c r="M9" s="1157"/>
      <c r="N9" s="1157"/>
      <c r="O9" s="1157"/>
      <c r="P9" s="1157"/>
      <c r="Q9" s="1157"/>
      <c r="R9" s="1157" t="s">
        <v>606</v>
      </c>
      <c r="S9" s="1157"/>
      <c r="T9" s="1157"/>
      <c r="U9" s="1157" t="s">
        <v>607</v>
      </c>
      <c r="V9" s="1157"/>
      <c r="W9" s="1157"/>
      <c r="X9" s="1157" t="s">
        <v>608</v>
      </c>
      <c r="Y9" s="1157"/>
      <c r="Z9" s="1158"/>
    </row>
    <row r="10" spans="1:26">
      <c r="A10" s="1159">
        <v>1</v>
      </c>
      <c r="B10" s="1160"/>
      <c r="C10" s="1160"/>
      <c r="D10" s="1160"/>
      <c r="E10" s="1160"/>
      <c r="F10" s="1160"/>
      <c r="G10" s="1160"/>
      <c r="H10" s="1160"/>
      <c r="I10" s="1160"/>
      <c r="J10" s="1160"/>
      <c r="K10" s="1160"/>
      <c r="L10" s="1160"/>
      <c r="M10" s="1160"/>
      <c r="N10" s="1160"/>
      <c r="O10" s="1160"/>
      <c r="P10" s="1160"/>
      <c r="Q10" s="1160"/>
      <c r="R10" s="1160"/>
      <c r="S10" s="1160"/>
      <c r="T10" s="1160"/>
      <c r="U10" s="1160"/>
      <c r="V10" s="1160"/>
      <c r="W10" s="1160"/>
      <c r="X10" s="1160"/>
      <c r="Y10" s="1160"/>
      <c r="Z10" s="1161"/>
    </row>
    <row r="11" spans="1:26">
      <c r="A11" s="1159"/>
      <c r="B11" s="1160"/>
      <c r="C11" s="1160"/>
      <c r="D11" s="1160"/>
      <c r="E11" s="1160"/>
      <c r="F11" s="1160"/>
      <c r="G11" s="1160"/>
      <c r="H11" s="1160"/>
      <c r="I11" s="1160"/>
      <c r="J11" s="1160"/>
      <c r="K11" s="1160"/>
      <c r="L11" s="1160"/>
      <c r="M11" s="1160"/>
      <c r="N11" s="1160"/>
      <c r="O11" s="1160"/>
      <c r="P11" s="1160"/>
      <c r="Q11" s="1160"/>
      <c r="R11" s="1160"/>
      <c r="S11" s="1160"/>
      <c r="T11" s="1160"/>
      <c r="U11" s="1160"/>
      <c r="V11" s="1160"/>
      <c r="W11" s="1160"/>
      <c r="X11" s="1160"/>
      <c r="Y11" s="1160"/>
      <c r="Z11" s="1161"/>
    </row>
    <row r="12" spans="1:26">
      <c r="A12" s="1159">
        <v>2</v>
      </c>
      <c r="B12" s="1160"/>
      <c r="C12" s="1160"/>
      <c r="D12" s="1160"/>
      <c r="E12" s="1160"/>
      <c r="F12" s="1160"/>
      <c r="G12" s="1160"/>
      <c r="H12" s="1160"/>
      <c r="I12" s="1160"/>
      <c r="J12" s="1160"/>
      <c r="K12" s="1160"/>
      <c r="L12" s="1160"/>
      <c r="M12" s="1160"/>
      <c r="N12" s="1160"/>
      <c r="O12" s="1160"/>
      <c r="P12" s="1160"/>
      <c r="Q12" s="1160"/>
      <c r="R12" s="1160"/>
      <c r="S12" s="1160"/>
      <c r="T12" s="1160"/>
      <c r="U12" s="1160"/>
      <c r="V12" s="1160"/>
      <c r="W12" s="1160"/>
      <c r="X12" s="1160"/>
      <c r="Y12" s="1160"/>
      <c r="Z12" s="1161"/>
    </row>
    <row r="13" spans="1:26">
      <c r="A13" s="1159"/>
      <c r="B13" s="1160"/>
      <c r="C13" s="1160"/>
      <c r="D13" s="1160"/>
      <c r="E13" s="1160"/>
      <c r="F13" s="1160"/>
      <c r="G13" s="1160"/>
      <c r="H13" s="1160"/>
      <c r="I13" s="1160"/>
      <c r="J13" s="1160"/>
      <c r="K13" s="1160"/>
      <c r="L13" s="1160"/>
      <c r="M13" s="1160"/>
      <c r="N13" s="1160"/>
      <c r="O13" s="1160"/>
      <c r="P13" s="1160"/>
      <c r="Q13" s="1160"/>
      <c r="R13" s="1160"/>
      <c r="S13" s="1160"/>
      <c r="T13" s="1160"/>
      <c r="U13" s="1160"/>
      <c r="V13" s="1160"/>
      <c r="W13" s="1160"/>
      <c r="X13" s="1160"/>
      <c r="Y13" s="1160"/>
      <c r="Z13" s="1161"/>
    </row>
    <row r="14" spans="1:26">
      <c r="A14" s="1159">
        <v>3</v>
      </c>
      <c r="B14" s="1160"/>
      <c r="C14" s="1160"/>
      <c r="D14" s="1160"/>
      <c r="E14" s="1160"/>
      <c r="F14" s="1160"/>
      <c r="G14" s="1160"/>
      <c r="H14" s="1160"/>
      <c r="I14" s="1160"/>
      <c r="J14" s="1160"/>
      <c r="K14" s="1160"/>
      <c r="L14" s="1160"/>
      <c r="M14" s="1160"/>
      <c r="N14" s="1160"/>
      <c r="O14" s="1160"/>
      <c r="P14" s="1160"/>
      <c r="Q14" s="1160"/>
      <c r="R14" s="1160"/>
      <c r="S14" s="1160"/>
      <c r="T14" s="1160"/>
      <c r="U14" s="1160"/>
      <c r="V14" s="1160"/>
      <c r="W14" s="1160"/>
      <c r="X14" s="1160"/>
      <c r="Y14" s="1160"/>
      <c r="Z14" s="1161"/>
    </row>
    <row r="15" spans="1:26">
      <c r="A15" s="1159"/>
      <c r="B15" s="1160"/>
      <c r="C15" s="1160"/>
      <c r="D15" s="1160"/>
      <c r="E15" s="1160"/>
      <c r="F15" s="1160"/>
      <c r="G15" s="1160"/>
      <c r="H15" s="1160"/>
      <c r="I15" s="1160"/>
      <c r="J15" s="1160"/>
      <c r="K15" s="1160"/>
      <c r="L15" s="1160"/>
      <c r="M15" s="1160"/>
      <c r="N15" s="1160"/>
      <c r="O15" s="1160"/>
      <c r="P15" s="1160"/>
      <c r="Q15" s="1160"/>
      <c r="R15" s="1160"/>
      <c r="S15" s="1160"/>
      <c r="T15" s="1160"/>
      <c r="U15" s="1160"/>
      <c r="V15" s="1160"/>
      <c r="W15" s="1160"/>
      <c r="X15" s="1160"/>
      <c r="Y15" s="1160"/>
      <c r="Z15" s="1161"/>
    </row>
    <row r="16" spans="1:26">
      <c r="A16" s="1159">
        <v>4</v>
      </c>
      <c r="B16" s="1160"/>
      <c r="C16" s="1160"/>
      <c r="D16" s="1160"/>
      <c r="E16" s="1160"/>
      <c r="F16" s="1160"/>
      <c r="G16" s="1160"/>
      <c r="H16" s="1160"/>
      <c r="I16" s="1160"/>
      <c r="J16" s="1160"/>
      <c r="K16" s="1160"/>
      <c r="L16" s="1160"/>
      <c r="M16" s="1160"/>
      <c r="N16" s="1160"/>
      <c r="O16" s="1160"/>
      <c r="P16" s="1160"/>
      <c r="Q16" s="1160"/>
      <c r="R16" s="1160"/>
      <c r="S16" s="1160"/>
      <c r="T16" s="1160"/>
      <c r="U16" s="1160"/>
      <c r="V16" s="1160"/>
      <c r="W16" s="1160"/>
      <c r="X16" s="1160"/>
      <c r="Y16" s="1160"/>
      <c r="Z16" s="1161"/>
    </row>
    <row r="17" spans="1:26">
      <c r="A17" s="1159"/>
      <c r="B17" s="1160"/>
      <c r="C17" s="1160"/>
      <c r="D17" s="1160"/>
      <c r="E17" s="1160"/>
      <c r="F17" s="1160"/>
      <c r="G17" s="1160"/>
      <c r="H17" s="1160"/>
      <c r="I17" s="1160"/>
      <c r="J17" s="1160"/>
      <c r="K17" s="1160"/>
      <c r="L17" s="1160"/>
      <c r="M17" s="1160"/>
      <c r="N17" s="1160"/>
      <c r="O17" s="1160"/>
      <c r="P17" s="1160"/>
      <c r="Q17" s="1160"/>
      <c r="R17" s="1160"/>
      <c r="S17" s="1160"/>
      <c r="T17" s="1160"/>
      <c r="U17" s="1160"/>
      <c r="V17" s="1160"/>
      <c r="W17" s="1160"/>
      <c r="X17" s="1160"/>
      <c r="Y17" s="1160"/>
      <c r="Z17" s="1161"/>
    </row>
    <row r="18" spans="1:26">
      <c r="A18" s="1159">
        <v>5</v>
      </c>
      <c r="B18" s="1160"/>
      <c r="C18" s="1160"/>
      <c r="D18" s="1160"/>
      <c r="E18" s="1160"/>
      <c r="F18" s="1160"/>
      <c r="G18" s="1160"/>
      <c r="H18" s="1160"/>
      <c r="I18" s="1160"/>
      <c r="J18" s="1160"/>
      <c r="K18" s="1160"/>
      <c r="L18" s="1160"/>
      <c r="M18" s="1160"/>
      <c r="N18" s="1160"/>
      <c r="O18" s="1160"/>
      <c r="P18" s="1160"/>
      <c r="Q18" s="1160"/>
      <c r="R18" s="1160"/>
      <c r="S18" s="1160"/>
      <c r="T18" s="1160"/>
      <c r="U18" s="1160"/>
      <c r="V18" s="1160"/>
      <c r="W18" s="1160"/>
      <c r="X18" s="1160"/>
      <c r="Y18" s="1160"/>
      <c r="Z18" s="1161"/>
    </row>
    <row r="19" spans="1:26">
      <c r="A19" s="1159"/>
      <c r="B19" s="1160"/>
      <c r="C19" s="1160"/>
      <c r="D19" s="1160"/>
      <c r="E19" s="1160"/>
      <c r="F19" s="1160"/>
      <c r="G19" s="1160"/>
      <c r="H19" s="1160"/>
      <c r="I19" s="1160"/>
      <c r="J19" s="1160"/>
      <c r="K19" s="1160"/>
      <c r="L19" s="1160"/>
      <c r="M19" s="1160"/>
      <c r="N19" s="1160"/>
      <c r="O19" s="1160"/>
      <c r="P19" s="1160"/>
      <c r="Q19" s="1160"/>
      <c r="R19" s="1160"/>
      <c r="S19" s="1160"/>
      <c r="T19" s="1160"/>
      <c r="U19" s="1160"/>
      <c r="V19" s="1160"/>
      <c r="W19" s="1160"/>
      <c r="X19" s="1160"/>
      <c r="Y19" s="1160"/>
      <c r="Z19" s="1161"/>
    </row>
    <row r="20" spans="1:26">
      <c r="A20" s="1159">
        <v>6</v>
      </c>
      <c r="B20" s="1160"/>
      <c r="C20" s="1160"/>
      <c r="D20" s="1160"/>
      <c r="E20" s="1160"/>
      <c r="F20" s="1160"/>
      <c r="G20" s="1160"/>
      <c r="H20" s="1160"/>
      <c r="I20" s="1160"/>
      <c r="J20" s="1160"/>
      <c r="K20" s="1160"/>
      <c r="L20" s="1160"/>
      <c r="M20" s="1160"/>
      <c r="N20" s="1160"/>
      <c r="O20" s="1160"/>
      <c r="P20" s="1160"/>
      <c r="Q20" s="1160"/>
      <c r="R20" s="1160"/>
      <c r="S20" s="1160"/>
      <c r="T20" s="1160"/>
      <c r="U20" s="1160"/>
      <c r="V20" s="1160"/>
      <c r="W20" s="1160"/>
      <c r="X20" s="1160"/>
      <c r="Y20" s="1160"/>
      <c r="Z20" s="1161"/>
    </row>
    <row r="21" spans="1:26">
      <c r="A21" s="1159"/>
      <c r="B21" s="1160"/>
      <c r="C21" s="1160"/>
      <c r="D21" s="1160"/>
      <c r="E21" s="1160"/>
      <c r="F21" s="1160"/>
      <c r="G21" s="1160"/>
      <c r="H21" s="1160"/>
      <c r="I21" s="1160"/>
      <c r="J21" s="1160"/>
      <c r="K21" s="1160"/>
      <c r="L21" s="1160"/>
      <c r="M21" s="1160"/>
      <c r="N21" s="1160"/>
      <c r="O21" s="1160"/>
      <c r="P21" s="1160"/>
      <c r="Q21" s="1160"/>
      <c r="R21" s="1160"/>
      <c r="S21" s="1160"/>
      <c r="T21" s="1160"/>
      <c r="U21" s="1160"/>
      <c r="V21" s="1160"/>
      <c r="W21" s="1160"/>
      <c r="X21" s="1160"/>
      <c r="Y21" s="1160"/>
      <c r="Z21" s="1161"/>
    </row>
    <row r="22" spans="1:26">
      <c r="A22" s="1159">
        <v>7</v>
      </c>
      <c r="B22" s="1160"/>
      <c r="C22" s="1160"/>
      <c r="D22" s="1160"/>
      <c r="E22" s="1160"/>
      <c r="F22" s="1160"/>
      <c r="G22" s="1160"/>
      <c r="H22" s="1160"/>
      <c r="I22" s="1160"/>
      <c r="J22" s="1160"/>
      <c r="K22" s="1160"/>
      <c r="L22" s="1160"/>
      <c r="M22" s="1160"/>
      <c r="N22" s="1160"/>
      <c r="O22" s="1160"/>
      <c r="P22" s="1160"/>
      <c r="Q22" s="1160"/>
      <c r="R22" s="1160"/>
      <c r="S22" s="1160"/>
      <c r="T22" s="1160"/>
      <c r="U22" s="1160"/>
      <c r="V22" s="1160"/>
      <c r="W22" s="1160"/>
      <c r="X22" s="1160"/>
      <c r="Y22" s="1160"/>
      <c r="Z22" s="1161"/>
    </row>
    <row r="23" spans="1:26">
      <c r="A23" s="1159"/>
      <c r="B23" s="1160"/>
      <c r="C23" s="1160"/>
      <c r="D23" s="1160"/>
      <c r="E23" s="1160"/>
      <c r="F23" s="1160"/>
      <c r="G23" s="1160"/>
      <c r="H23" s="1160"/>
      <c r="I23" s="1160"/>
      <c r="J23" s="1160"/>
      <c r="K23" s="1160"/>
      <c r="L23" s="1160"/>
      <c r="M23" s="1160"/>
      <c r="N23" s="1160"/>
      <c r="O23" s="1160"/>
      <c r="P23" s="1160"/>
      <c r="Q23" s="1160"/>
      <c r="R23" s="1160"/>
      <c r="S23" s="1160"/>
      <c r="T23" s="1160"/>
      <c r="U23" s="1160"/>
      <c r="V23" s="1160"/>
      <c r="W23" s="1160"/>
      <c r="X23" s="1160"/>
      <c r="Y23" s="1160"/>
      <c r="Z23" s="1161"/>
    </row>
    <row r="24" spans="1:26">
      <c r="A24" s="1159">
        <v>8</v>
      </c>
      <c r="B24" s="1160"/>
      <c r="C24" s="1160"/>
      <c r="D24" s="1160"/>
      <c r="E24" s="1160"/>
      <c r="F24" s="1160"/>
      <c r="G24" s="1160"/>
      <c r="H24" s="1160"/>
      <c r="I24" s="1160"/>
      <c r="J24" s="1160"/>
      <c r="K24" s="1160"/>
      <c r="L24" s="1160"/>
      <c r="M24" s="1160"/>
      <c r="N24" s="1160"/>
      <c r="O24" s="1160"/>
      <c r="P24" s="1160"/>
      <c r="Q24" s="1160"/>
      <c r="R24" s="1160"/>
      <c r="S24" s="1160"/>
      <c r="T24" s="1160"/>
      <c r="U24" s="1160"/>
      <c r="V24" s="1160"/>
      <c r="W24" s="1160"/>
      <c r="X24" s="1160"/>
      <c r="Y24" s="1160"/>
      <c r="Z24" s="1161"/>
    </row>
    <row r="25" spans="1:26">
      <c r="A25" s="1159"/>
      <c r="B25" s="1160"/>
      <c r="C25" s="1160"/>
      <c r="D25" s="1160"/>
      <c r="E25" s="1160"/>
      <c r="F25" s="1160"/>
      <c r="G25" s="1160"/>
      <c r="H25" s="1160"/>
      <c r="I25" s="1160"/>
      <c r="J25" s="1160"/>
      <c r="K25" s="1160"/>
      <c r="L25" s="1160"/>
      <c r="M25" s="1160"/>
      <c r="N25" s="1160"/>
      <c r="O25" s="1160"/>
      <c r="P25" s="1160"/>
      <c r="Q25" s="1160"/>
      <c r="R25" s="1160"/>
      <c r="S25" s="1160"/>
      <c r="T25" s="1160"/>
      <c r="U25" s="1160"/>
      <c r="V25" s="1160"/>
      <c r="W25" s="1160"/>
      <c r="X25" s="1160"/>
      <c r="Y25" s="1160"/>
      <c r="Z25" s="1161"/>
    </row>
    <row r="26" spans="1:26">
      <c r="A26" s="1159">
        <v>9</v>
      </c>
      <c r="B26" s="1160"/>
      <c r="C26" s="1160"/>
      <c r="D26" s="1160"/>
      <c r="E26" s="1160"/>
      <c r="F26" s="1160"/>
      <c r="G26" s="1160"/>
      <c r="H26" s="1160"/>
      <c r="I26" s="1160"/>
      <c r="J26" s="1160"/>
      <c r="K26" s="1160"/>
      <c r="L26" s="1160"/>
      <c r="M26" s="1160"/>
      <c r="N26" s="1160"/>
      <c r="O26" s="1160"/>
      <c r="P26" s="1160"/>
      <c r="Q26" s="1160"/>
      <c r="R26" s="1160"/>
      <c r="S26" s="1160"/>
      <c r="T26" s="1160"/>
      <c r="U26" s="1160"/>
      <c r="V26" s="1160"/>
      <c r="W26" s="1160"/>
      <c r="X26" s="1160"/>
      <c r="Y26" s="1160"/>
      <c r="Z26" s="1161"/>
    </row>
    <row r="27" spans="1:26">
      <c r="A27" s="1159"/>
      <c r="B27" s="1160"/>
      <c r="C27" s="1160"/>
      <c r="D27" s="1160"/>
      <c r="E27" s="1160"/>
      <c r="F27" s="1160"/>
      <c r="G27" s="1160"/>
      <c r="H27" s="1160"/>
      <c r="I27" s="1160"/>
      <c r="J27" s="1160"/>
      <c r="K27" s="1160"/>
      <c r="L27" s="1160"/>
      <c r="M27" s="1160"/>
      <c r="N27" s="1160"/>
      <c r="O27" s="1160"/>
      <c r="P27" s="1160"/>
      <c r="Q27" s="1160"/>
      <c r="R27" s="1160"/>
      <c r="S27" s="1160"/>
      <c r="T27" s="1160"/>
      <c r="U27" s="1160"/>
      <c r="V27" s="1160"/>
      <c r="W27" s="1160"/>
      <c r="X27" s="1160"/>
      <c r="Y27" s="1160"/>
      <c r="Z27" s="1161"/>
    </row>
    <row r="28" spans="1:26">
      <c r="A28" s="1159">
        <v>10</v>
      </c>
      <c r="B28" s="1160"/>
      <c r="C28" s="1160"/>
      <c r="D28" s="1160"/>
      <c r="E28" s="1160"/>
      <c r="F28" s="1160"/>
      <c r="G28" s="1160"/>
      <c r="H28" s="1160"/>
      <c r="I28" s="1160"/>
      <c r="J28" s="1160"/>
      <c r="K28" s="1160"/>
      <c r="L28" s="1160"/>
      <c r="M28" s="1160"/>
      <c r="N28" s="1160"/>
      <c r="O28" s="1160"/>
      <c r="P28" s="1160"/>
      <c r="Q28" s="1160"/>
      <c r="R28" s="1160"/>
      <c r="S28" s="1160"/>
      <c r="T28" s="1160"/>
      <c r="U28" s="1160"/>
      <c r="V28" s="1160"/>
      <c r="W28" s="1160"/>
      <c r="X28" s="1160"/>
      <c r="Y28" s="1160"/>
      <c r="Z28" s="1161"/>
    </row>
    <row r="29" spans="1:26">
      <c r="A29" s="1159"/>
      <c r="B29" s="1160"/>
      <c r="C29" s="1160"/>
      <c r="D29" s="1160"/>
      <c r="E29" s="1160"/>
      <c r="F29" s="1160"/>
      <c r="G29" s="1160"/>
      <c r="H29" s="1160"/>
      <c r="I29" s="1160"/>
      <c r="J29" s="1160"/>
      <c r="K29" s="1160"/>
      <c r="L29" s="1160"/>
      <c r="M29" s="1160"/>
      <c r="N29" s="1160"/>
      <c r="O29" s="1160"/>
      <c r="P29" s="1160"/>
      <c r="Q29" s="1160"/>
      <c r="R29" s="1160"/>
      <c r="S29" s="1160"/>
      <c r="T29" s="1160"/>
      <c r="U29" s="1160"/>
      <c r="V29" s="1160"/>
      <c r="W29" s="1160"/>
      <c r="X29" s="1160"/>
      <c r="Y29" s="1160"/>
      <c r="Z29" s="1161"/>
    </row>
    <row r="30" spans="1:26">
      <c r="A30" s="1159">
        <v>11</v>
      </c>
      <c r="B30" s="1160"/>
      <c r="C30" s="1160"/>
      <c r="D30" s="1160"/>
      <c r="E30" s="1160"/>
      <c r="F30" s="1160"/>
      <c r="G30" s="1160"/>
      <c r="H30" s="1160"/>
      <c r="I30" s="1160"/>
      <c r="J30" s="1160"/>
      <c r="K30" s="1160"/>
      <c r="L30" s="1160"/>
      <c r="M30" s="1160"/>
      <c r="N30" s="1160"/>
      <c r="O30" s="1160"/>
      <c r="P30" s="1160"/>
      <c r="Q30" s="1160"/>
      <c r="R30" s="1160"/>
      <c r="S30" s="1160"/>
      <c r="T30" s="1160"/>
      <c r="U30" s="1160"/>
      <c r="V30" s="1160"/>
      <c r="W30" s="1160"/>
      <c r="X30" s="1160"/>
      <c r="Y30" s="1160"/>
      <c r="Z30" s="1161"/>
    </row>
    <row r="31" spans="1:26">
      <c r="A31" s="1159"/>
      <c r="B31" s="1160"/>
      <c r="C31" s="1160"/>
      <c r="D31" s="1160"/>
      <c r="E31" s="1160"/>
      <c r="F31" s="1160"/>
      <c r="G31" s="1160"/>
      <c r="H31" s="1160"/>
      <c r="I31" s="1160"/>
      <c r="J31" s="1160"/>
      <c r="K31" s="1160"/>
      <c r="L31" s="1160"/>
      <c r="M31" s="1160"/>
      <c r="N31" s="1160"/>
      <c r="O31" s="1160"/>
      <c r="P31" s="1160"/>
      <c r="Q31" s="1160"/>
      <c r="R31" s="1160"/>
      <c r="S31" s="1160"/>
      <c r="T31" s="1160"/>
      <c r="U31" s="1160"/>
      <c r="V31" s="1160"/>
      <c r="W31" s="1160"/>
      <c r="X31" s="1160"/>
      <c r="Y31" s="1160"/>
      <c r="Z31" s="1161"/>
    </row>
    <row r="32" spans="1:26">
      <c r="A32" s="1159">
        <v>12</v>
      </c>
      <c r="B32" s="1160"/>
      <c r="C32" s="1160"/>
      <c r="D32" s="1160"/>
      <c r="E32" s="1160"/>
      <c r="F32" s="1160"/>
      <c r="G32" s="1160"/>
      <c r="H32" s="1160"/>
      <c r="I32" s="1160"/>
      <c r="J32" s="1160"/>
      <c r="K32" s="1160"/>
      <c r="L32" s="1160"/>
      <c r="M32" s="1160"/>
      <c r="N32" s="1160"/>
      <c r="O32" s="1160"/>
      <c r="P32" s="1160"/>
      <c r="Q32" s="1160"/>
      <c r="R32" s="1160"/>
      <c r="S32" s="1160"/>
      <c r="T32" s="1160"/>
      <c r="U32" s="1160"/>
      <c r="V32" s="1160"/>
      <c r="W32" s="1160"/>
      <c r="X32" s="1160"/>
      <c r="Y32" s="1160"/>
      <c r="Z32" s="1161"/>
    </row>
    <row r="33" spans="1:26">
      <c r="A33" s="1159"/>
      <c r="B33" s="1160"/>
      <c r="C33" s="1160"/>
      <c r="D33" s="1160"/>
      <c r="E33" s="1160"/>
      <c r="F33" s="1160"/>
      <c r="G33" s="1160"/>
      <c r="H33" s="1160"/>
      <c r="I33" s="1160"/>
      <c r="J33" s="1160"/>
      <c r="K33" s="1160"/>
      <c r="L33" s="1160"/>
      <c r="M33" s="1160"/>
      <c r="N33" s="1160"/>
      <c r="O33" s="1160"/>
      <c r="P33" s="1160"/>
      <c r="Q33" s="1160"/>
      <c r="R33" s="1160"/>
      <c r="S33" s="1160"/>
      <c r="T33" s="1160"/>
      <c r="U33" s="1160"/>
      <c r="V33" s="1160"/>
      <c r="W33" s="1160"/>
      <c r="X33" s="1160"/>
      <c r="Y33" s="1160"/>
      <c r="Z33" s="1161"/>
    </row>
    <row r="34" spans="1:26">
      <c r="A34" s="1159">
        <v>13</v>
      </c>
      <c r="B34" s="1160"/>
      <c r="C34" s="1160"/>
      <c r="D34" s="1160"/>
      <c r="E34" s="1160"/>
      <c r="F34" s="1160"/>
      <c r="G34" s="1160"/>
      <c r="H34" s="1160"/>
      <c r="I34" s="1160"/>
      <c r="J34" s="1160"/>
      <c r="K34" s="1160"/>
      <c r="L34" s="1160"/>
      <c r="M34" s="1160"/>
      <c r="N34" s="1160"/>
      <c r="O34" s="1160"/>
      <c r="P34" s="1160"/>
      <c r="Q34" s="1160"/>
      <c r="R34" s="1160"/>
      <c r="S34" s="1160"/>
      <c r="T34" s="1160"/>
      <c r="U34" s="1160"/>
      <c r="V34" s="1160"/>
      <c r="W34" s="1160"/>
      <c r="X34" s="1160"/>
      <c r="Y34" s="1160"/>
      <c r="Z34" s="1161"/>
    </row>
    <row r="35" spans="1:26">
      <c r="A35" s="1159"/>
      <c r="B35" s="1160"/>
      <c r="C35" s="1160"/>
      <c r="D35" s="1160"/>
      <c r="E35" s="1160"/>
      <c r="F35" s="1160"/>
      <c r="G35" s="1160"/>
      <c r="H35" s="1160"/>
      <c r="I35" s="1160"/>
      <c r="J35" s="1160"/>
      <c r="K35" s="1160"/>
      <c r="L35" s="1160"/>
      <c r="M35" s="1160"/>
      <c r="N35" s="1160"/>
      <c r="O35" s="1160"/>
      <c r="P35" s="1160"/>
      <c r="Q35" s="1160"/>
      <c r="R35" s="1160"/>
      <c r="S35" s="1160"/>
      <c r="T35" s="1160"/>
      <c r="U35" s="1160"/>
      <c r="V35" s="1160"/>
      <c r="W35" s="1160"/>
      <c r="X35" s="1160"/>
      <c r="Y35" s="1160"/>
      <c r="Z35" s="1161"/>
    </row>
    <row r="36" spans="1:26">
      <c r="A36" s="1159">
        <v>14</v>
      </c>
      <c r="B36" s="1160"/>
      <c r="C36" s="1160"/>
      <c r="D36" s="1160"/>
      <c r="E36" s="1160"/>
      <c r="F36" s="1160"/>
      <c r="G36" s="1160"/>
      <c r="H36" s="1160"/>
      <c r="I36" s="1160"/>
      <c r="J36" s="1160"/>
      <c r="K36" s="1160"/>
      <c r="L36" s="1160"/>
      <c r="M36" s="1160"/>
      <c r="N36" s="1160"/>
      <c r="O36" s="1160"/>
      <c r="P36" s="1160"/>
      <c r="Q36" s="1160"/>
      <c r="R36" s="1160"/>
      <c r="S36" s="1160"/>
      <c r="T36" s="1160"/>
      <c r="U36" s="1160"/>
      <c r="V36" s="1160"/>
      <c r="W36" s="1160"/>
      <c r="X36" s="1160"/>
      <c r="Y36" s="1160"/>
      <c r="Z36" s="1161"/>
    </row>
    <row r="37" spans="1:26">
      <c r="A37" s="1159"/>
      <c r="B37" s="1160"/>
      <c r="C37" s="1160"/>
      <c r="D37" s="1160"/>
      <c r="E37" s="1160"/>
      <c r="F37" s="1160"/>
      <c r="G37" s="1160"/>
      <c r="H37" s="1160"/>
      <c r="I37" s="1160"/>
      <c r="J37" s="1160"/>
      <c r="K37" s="1160"/>
      <c r="L37" s="1160"/>
      <c r="M37" s="1160"/>
      <c r="N37" s="1160"/>
      <c r="O37" s="1160"/>
      <c r="P37" s="1160"/>
      <c r="Q37" s="1160"/>
      <c r="R37" s="1160"/>
      <c r="S37" s="1160"/>
      <c r="T37" s="1160"/>
      <c r="U37" s="1160"/>
      <c r="V37" s="1160"/>
      <c r="W37" s="1160"/>
      <c r="X37" s="1160"/>
      <c r="Y37" s="1160"/>
      <c r="Z37" s="1161"/>
    </row>
    <row r="38" spans="1:26">
      <c r="A38" s="1159">
        <v>15</v>
      </c>
      <c r="B38" s="1160"/>
      <c r="C38" s="1160"/>
      <c r="D38" s="1160"/>
      <c r="E38" s="1160"/>
      <c r="F38" s="1160"/>
      <c r="G38" s="1160"/>
      <c r="H38" s="1160"/>
      <c r="I38" s="1160"/>
      <c r="J38" s="1160"/>
      <c r="K38" s="1160"/>
      <c r="L38" s="1160"/>
      <c r="M38" s="1160"/>
      <c r="N38" s="1160"/>
      <c r="O38" s="1160"/>
      <c r="P38" s="1160"/>
      <c r="Q38" s="1160"/>
      <c r="R38" s="1160"/>
      <c r="S38" s="1160"/>
      <c r="T38" s="1160"/>
      <c r="U38" s="1160"/>
      <c r="V38" s="1160"/>
      <c r="W38" s="1160"/>
      <c r="X38" s="1160"/>
      <c r="Y38" s="1160"/>
      <c r="Z38" s="1161"/>
    </row>
    <row r="39" spans="1:26">
      <c r="A39" s="1167"/>
      <c r="B39" s="1168"/>
      <c r="C39" s="1168"/>
      <c r="D39" s="1168"/>
      <c r="E39" s="1168"/>
      <c r="F39" s="1168"/>
      <c r="G39" s="1168"/>
      <c r="H39" s="1168"/>
      <c r="I39" s="1168"/>
      <c r="J39" s="1168"/>
      <c r="K39" s="1168"/>
      <c r="L39" s="1168"/>
      <c r="M39" s="1168"/>
      <c r="N39" s="1168"/>
      <c r="O39" s="1168"/>
      <c r="P39" s="1168"/>
      <c r="Q39" s="1168"/>
      <c r="R39" s="1168"/>
      <c r="S39" s="1168"/>
      <c r="T39" s="1168"/>
      <c r="U39" s="1168"/>
      <c r="V39" s="1168"/>
      <c r="W39" s="1168"/>
      <c r="X39" s="1168"/>
      <c r="Y39" s="1168"/>
      <c r="Z39" s="1169"/>
    </row>
  </sheetData>
  <mergeCells count="102">
    <mergeCell ref="A38:A39"/>
    <mergeCell ref="B38:F39"/>
    <mergeCell ref="G38:Q39"/>
    <mergeCell ref="R38:T39"/>
    <mergeCell ref="U38:W39"/>
    <mergeCell ref="X38:Z39"/>
    <mergeCell ref="A36:A37"/>
    <mergeCell ref="B36:F37"/>
    <mergeCell ref="G36:Q37"/>
    <mergeCell ref="R36:T37"/>
    <mergeCell ref="U36:W37"/>
    <mergeCell ref="X36:Z37"/>
    <mergeCell ref="A34:A35"/>
    <mergeCell ref="B34:F35"/>
    <mergeCell ref="G34:Q35"/>
    <mergeCell ref="R34:T35"/>
    <mergeCell ref="U34:W35"/>
    <mergeCell ref="X34:Z35"/>
    <mergeCell ref="A32:A33"/>
    <mergeCell ref="B32:F33"/>
    <mergeCell ref="G32:Q33"/>
    <mergeCell ref="R32:T33"/>
    <mergeCell ref="U32:W33"/>
    <mergeCell ref="X32:Z33"/>
    <mergeCell ref="A30:A31"/>
    <mergeCell ref="B30:F31"/>
    <mergeCell ref="G30:Q31"/>
    <mergeCell ref="R30:T31"/>
    <mergeCell ref="U30:W31"/>
    <mergeCell ref="X30:Z31"/>
    <mergeCell ref="A28:A29"/>
    <mergeCell ref="B28:F29"/>
    <mergeCell ref="G28:Q29"/>
    <mergeCell ref="R28:T29"/>
    <mergeCell ref="U28:W29"/>
    <mergeCell ref="X28:Z29"/>
    <mergeCell ref="A26:A27"/>
    <mergeCell ref="B26:F27"/>
    <mergeCell ref="G26:Q27"/>
    <mergeCell ref="R26:T27"/>
    <mergeCell ref="U26:W27"/>
    <mergeCell ref="X26:Z27"/>
    <mergeCell ref="A24:A25"/>
    <mergeCell ref="B24:F25"/>
    <mergeCell ref="G24:Q25"/>
    <mergeCell ref="R24:T25"/>
    <mergeCell ref="U24:W25"/>
    <mergeCell ref="X24:Z25"/>
    <mergeCell ref="A22:A23"/>
    <mergeCell ref="B22:F23"/>
    <mergeCell ref="G22:Q23"/>
    <mergeCell ref="R22:T23"/>
    <mergeCell ref="U22:W23"/>
    <mergeCell ref="X22:Z23"/>
    <mergeCell ref="A20:A21"/>
    <mergeCell ref="B20:F21"/>
    <mergeCell ref="G20:Q21"/>
    <mergeCell ref="R20:T21"/>
    <mergeCell ref="U20:W21"/>
    <mergeCell ref="X20:Z21"/>
    <mergeCell ref="A18:A19"/>
    <mergeCell ref="B18:F19"/>
    <mergeCell ref="G18:Q19"/>
    <mergeCell ref="R18:T19"/>
    <mergeCell ref="U18:W19"/>
    <mergeCell ref="X18:Z19"/>
    <mergeCell ref="A16:A17"/>
    <mergeCell ref="B16:F17"/>
    <mergeCell ref="G16:Q17"/>
    <mergeCell ref="R16:T17"/>
    <mergeCell ref="U16:W17"/>
    <mergeCell ref="X16:Z17"/>
    <mergeCell ref="A14:A15"/>
    <mergeCell ref="B14:F15"/>
    <mergeCell ref="G14:Q15"/>
    <mergeCell ref="R14:T15"/>
    <mergeCell ref="U14:W15"/>
    <mergeCell ref="X14:Z15"/>
    <mergeCell ref="A12:A13"/>
    <mergeCell ref="B12:F13"/>
    <mergeCell ref="G12:Q13"/>
    <mergeCell ref="R12:T13"/>
    <mergeCell ref="U12:W13"/>
    <mergeCell ref="X12:Z13"/>
    <mergeCell ref="U9:W9"/>
    <mergeCell ref="X9:Z9"/>
    <mergeCell ref="A10:A11"/>
    <mergeCell ref="B10:F11"/>
    <mergeCell ref="G10:Q11"/>
    <mergeCell ref="R10:T11"/>
    <mergeCell ref="U10:W11"/>
    <mergeCell ref="X10:Z11"/>
    <mergeCell ref="A3:Z3"/>
    <mergeCell ref="J5:M5"/>
    <mergeCell ref="O5:Y5"/>
    <mergeCell ref="J6:M6"/>
    <mergeCell ref="O6:Y6"/>
    <mergeCell ref="A8:A9"/>
    <mergeCell ref="B8:F9"/>
    <mergeCell ref="G8:Q9"/>
    <mergeCell ref="R8:Z8"/>
    <mergeCell ref="R9:T9"/>
  </mergeCells>
  <phoneticPr fontId="4"/>
  <printOptions horizontalCentered="1"/>
  <pageMargins left="0.43307086614173229" right="0.23622047244094491" top="0.74803149606299213" bottom="0.74803149606299213" header="0.31496062992125984" footer="0.31496062992125984"/>
  <pageSetup paperSize="9" scale="99" orientation="portrait" blackAndWhite="1"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8BB11-7099-4F3B-B56D-7C521EB8519A}">
  <dimension ref="A1:V38"/>
  <sheetViews>
    <sheetView view="pageBreakPreview" zoomScaleNormal="100" zoomScaleSheetLayoutView="100" workbookViewId="0">
      <selection activeCell="A4" sqref="A4"/>
    </sheetView>
  </sheetViews>
  <sheetFormatPr defaultColWidth="3.625" defaultRowHeight="13.5"/>
  <cols>
    <col min="1" max="16384" width="3.625" style="354"/>
  </cols>
  <sheetData>
    <row r="1" spans="1:22">
      <c r="A1" s="351" t="s">
        <v>613</v>
      </c>
      <c r="B1" s="352"/>
      <c r="C1" s="352"/>
      <c r="D1" s="352"/>
      <c r="E1" s="352"/>
      <c r="F1" s="352"/>
      <c r="G1" s="352"/>
      <c r="H1" s="352"/>
      <c r="I1" s="352"/>
      <c r="J1" s="352"/>
      <c r="K1" s="352"/>
      <c r="L1" s="352"/>
      <c r="M1" s="352"/>
      <c r="N1" s="352"/>
      <c r="O1" s="352"/>
      <c r="P1" s="352"/>
      <c r="Q1" s="352"/>
      <c r="R1" s="352"/>
      <c r="S1" s="352"/>
      <c r="T1" s="352"/>
      <c r="U1" s="352"/>
      <c r="V1" s="353"/>
    </row>
    <row r="2" spans="1:22">
      <c r="A2" s="355"/>
      <c r="V2" s="356"/>
    </row>
    <row r="3" spans="1:22">
      <c r="A3" s="1184" t="s">
        <v>641</v>
      </c>
      <c r="B3" s="1185"/>
      <c r="C3" s="1185"/>
      <c r="D3" s="1185"/>
      <c r="E3" s="1185"/>
      <c r="F3" s="1185"/>
      <c r="G3" s="1185"/>
      <c r="H3" s="1185"/>
      <c r="I3" s="1185"/>
      <c r="J3" s="1185"/>
      <c r="K3" s="1185"/>
      <c r="L3" s="1185"/>
      <c r="M3" s="1185"/>
      <c r="N3" s="1185"/>
      <c r="O3" s="1185"/>
      <c r="P3" s="1185"/>
      <c r="Q3" s="1185"/>
      <c r="R3" s="1185"/>
      <c r="S3" s="1185"/>
      <c r="T3" s="1185"/>
      <c r="U3" s="1185"/>
      <c r="V3" s="1186"/>
    </row>
    <row r="4" spans="1:22">
      <c r="A4" s="355"/>
      <c r="V4" s="356"/>
    </row>
    <row r="5" spans="1:22">
      <c r="A5" s="1187" t="s">
        <v>614</v>
      </c>
      <c r="B5" s="1188"/>
      <c r="C5" s="1188"/>
      <c r="D5" s="1188"/>
      <c r="E5" s="1188"/>
      <c r="F5" s="1188"/>
      <c r="G5" s="1188"/>
      <c r="H5" s="1188"/>
      <c r="I5" s="1188"/>
      <c r="J5" s="1188"/>
      <c r="K5" s="1188"/>
      <c r="L5" s="1188"/>
      <c r="M5" s="1188"/>
      <c r="N5" s="1188"/>
      <c r="O5" s="1188"/>
      <c r="P5" s="1188"/>
      <c r="Q5" s="1188"/>
      <c r="R5" s="1188"/>
      <c r="S5" s="1188"/>
      <c r="T5" s="1188"/>
      <c r="U5" s="1188"/>
      <c r="V5" s="1189"/>
    </row>
    <row r="6" spans="1:22">
      <c r="A6" s="355"/>
      <c r="V6" s="356"/>
    </row>
    <row r="7" spans="1:22">
      <c r="A7" s="355" t="str">
        <f>"　"&amp;★基本項目入力票!C5&amp;"　"&amp;★基本項目入力票!E5&amp;"　殿"</f>
        <v>　霧島市長　中重　真一　殿</v>
      </c>
      <c r="V7" s="356"/>
    </row>
    <row r="8" spans="1:22">
      <c r="A8" s="355"/>
      <c r="V8" s="356"/>
    </row>
    <row r="9" spans="1:22">
      <c r="A9" s="355" t="str">
        <f>"                                         住所　"&amp;★基本項目入力票!C8</f>
        <v xml:space="preserve">                                         住所　霧島市国分中央三丁目４５番１号</v>
      </c>
      <c r="V9" s="356"/>
    </row>
    <row r="10" spans="1:22">
      <c r="A10" s="355" t="str">
        <f>"                                借用者   商号又は名称  "&amp;★基本項目入力票!C9&amp;" ㊞"</f>
        <v xml:space="preserve">                                借用者   商号又は名称  霧島建設技術株式会社 ㊞</v>
      </c>
      <c r="V10" s="356"/>
    </row>
    <row r="11" spans="1:22">
      <c r="A11" s="355" t="str">
        <f>"                                         代表者氏名　"&amp;★基本項目入力票!C11</f>
        <v xml:space="preserve">                                         代表者氏名　代表取締役　霧島　太一郎</v>
      </c>
      <c r="V11" s="356"/>
    </row>
    <row r="12" spans="1:22">
      <c r="A12" s="355" t="s">
        <v>615</v>
      </c>
      <c r="V12" s="356"/>
    </row>
    <row r="13" spans="1:22">
      <c r="A13" s="1190" t="s">
        <v>616</v>
      </c>
      <c r="B13" s="1191"/>
      <c r="C13" s="1191"/>
      <c r="D13" s="1191"/>
      <c r="E13" s="1191"/>
      <c r="F13" s="1191"/>
      <c r="G13" s="1191"/>
      <c r="H13" s="1191"/>
      <c r="I13" s="1191"/>
      <c r="J13" s="1191"/>
      <c r="K13" s="1191"/>
      <c r="L13" s="1191"/>
      <c r="M13" s="1191"/>
      <c r="N13" s="1191"/>
      <c r="O13" s="1191"/>
      <c r="P13" s="1191"/>
      <c r="Q13" s="1191"/>
      <c r="R13" s="1191"/>
      <c r="S13" s="1191"/>
      <c r="T13" s="1191"/>
      <c r="U13" s="1191"/>
      <c r="V13" s="1192"/>
    </row>
    <row r="14" spans="1:22" ht="26.25" customHeight="1">
      <c r="A14" s="1193" t="s">
        <v>617</v>
      </c>
      <c r="B14" s="1194"/>
      <c r="C14" s="1194"/>
      <c r="D14" s="1194"/>
      <c r="E14" s="1194"/>
      <c r="F14" s="1194"/>
      <c r="G14" s="1194"/>
      <c r="H14" s="1194"/>
      <c r="I14" s="1194"/>
      <c r="J14" s="1194"/>
      <c r="K14" s="1194"/>
      <c r="L14" s="1194"/>
      <c r="M14" s="1194"/>
      <c r="N14" s="1194"/>
      <c r="O14" s="1194"/>
      <c r="P14" s="1194"/>
      <c r="Q14" s="1194"/>
      <c r="R14" s="1194"/>
      <c r="S14" s="1194"/>
      <c r="T14" s="1194"/>
      <c r="U14" s="1194"/>
      <c r="V14" s="1195"/>
    </row>
    <row r="15" spans="1:22">
      <c r="A15" s="355"/>
      <c r="V15" s="356"/>
    </row>
    <row r="16" spans="1:22" ht="26.25" customHeight="1">
      <c r="A16" s="1179" t="s">
        <v>618</v>
      </c>
      <c r="B16" s="1179"/>
      <c r="C16" s="1179"/>
      <c r="D16" s="1179"/>
      <c r="E16" s="1179"/>
      <c r="F16" s="1179"/>
      <c r="G16" s="1179"/>
      <c r="H16" s="1178" t="str">
        <f>★基本項目入力票!C12</f>
        <v>R00中央三丁目線道路改良舗装工事</v>
      </c>
      <c r="I16" s="1178"/>
      <c r="J16" s="1178"/>
      <c r="K16" s="1178"/>
      <c r="L16" s="1178"/>
      <c r="M16" s="1178"/>
      <c r="N16" s="1178"/>
      <c r="O16" s="1178"/>
      <c r="P16" s="1178"/>
      <c r="Q16" s="1178"/>
      <c r="R16" s="1178"/>
      <c r="S16" s="1178"/>
      <c r="T16" s="1178"/>
      <c r="U16" s="1178"/>
      <c r="V16" s="1178"/>
    </row>
    <row r="17" spans="1:22" ht="26.25" customHeight="1">
      <c r="A17" s="1179" t="s">
        <v>619</v>
      </c>
      <c r="B17" s="1179"/>
      <c r="C17" s="1179"/>
      <c r="D17" s="1179"/>
      <c r="E17" s="1179"/>
      <c r="F17" s="1179"/>
      <c r="G17" s="1179"/>
      <c r="H17" s="1180">
        <f>DATEVALUE(★基本項目入力票!L16)</f>
        <v>44441</v>
      </c>
      <c r="I17" s="1181"/>
      <c r="J17" s="1181"/>
      <c r="K17" s="1181"/>
      <c r="L17" s="1181"/>
      <c r="M17" s="1181"/>
      <c r="N17" s="1182" t="s">
        <v>446</v>
      </c>
      <c r="O17" s="1182"/>
      <c r="P17" s="1181">
        <f>DATEVALUE(★基本項目入力票!L17)</f>
        <v>44550</v>
      </c>
      <c r="Q17" s="1181"/>
      <c r="R17" s="1181"/>
      <c r="S17" s="1181"/>
      <c r="T17" s="1181"/>
      <c r="U17" s="1181"/>
      <c r="V17" s="1183"/>
    </row>
    <row r="18" spans="1:22" ht="53.25" customHeight="1">
      <c r="A18" s="1176" t="s">
        <v>620</v>
      </c>
      <c r="B18" s="1176"/>
      <c r="C18" s="1176"/>
      <c r="D18" s="1176"/>
      <c r="E18" s="1176"/>
      <c r="F18" s="1176"/>
      <c r="G18" s="1176"/>
      <c r="H18" s="1178" t="s">
        <v>621</v>
      </c>
      <c r="I18" s="1178"/>
      <c r="J18" s="1178"/>
      <c r="K18" s="1178"/>
      <c r="L18" s="1178"/>
      <c r="M18" s="1178"/>
      <c r="N18" s="1178"/>
      <c r="O18" s="1178"/>
      <c r="P18" s="1178"/>
      <c r="Q18" s="1178"/>
      <c r="R18" s="1178"/>
      <c r="S18" s="1178"/>
      <c r="T18" s="1178"/>
      <c r="U18" s="1178"/>
      <c r="V18" s="1178"/>
    </row>
    <row r="19" spans="1:22" ht="53.25" customHeight="1">
      <c r="A19" s="1176" t="s">
        <v>622</v>
      </c>
      <c r="B19" s="1176"/>
      <c r="C19" s="1176"/>
      <c r="D19" s="1176"/>
      <c r="E19" s="1176"/>
      <c r="F19" s="1176"/>
      <c r="G19" s="1176"/>
      <c r="H19" s="1177" t="s">
        <v>623</v>
      </c>
      <c r="I19" s="1178"/>
      <c r="J19" s="1178"/>
      <c r="K19" s="1178"/>
      <c r="L19" s="1178"/>
      <c r="M19" s="1178"/>
      <c r="N19" s="1178"/>
      <c r="O19" s="1178"/>
      <c r="P19" s="1178"/>
      <c r="Q19" s="1178"/>
      <c r="R19" s="1178"/>
      <c r="S19" s="1178"/>
      <c r="T19" s="1178"/>
      <c r="U19" s="1178"/>
      <c r="V19" s="1178"/>
    </row>
    <row r="20" spans="1:22">
      <c r="A20" s="355"/>
      <c r="V20" s="356"/>
    </row>
    <row r="21" spans="1:22" s="358" customFormat="1" ht="12">
      <c r="A21" s="357" t="s">
        <v>624</v>
      </c>
      <c r="V21" s="359"/>
    </row>
    <row r="22" spans="1:22" s="360" customFormat="1" ht="27.75" customHeight="1">
      <c r="A22" s="1170" t="s">
        <v>625</v>
      </c>
      <c r="B22" s="1171"/>
      <c r="C22" s="1171"/>
      <c r="D22" s="1171"/>
      <c r="E22" s="1171"/>
      <c r="F22" s="1171"/>
      <c r="G22" s="1171"/>
      <c r="H22" s="1171"/>
      <c r="I22" s="1171"/>
      <c r="J22" s="1171"/>
      <c r="K22" s="1171"/>
      <c r="L22" s="1171"/>
      <c r="M22" s="1171"/>
      <c r="N22" s="1171"/>
      <c r="O22" s="1171"/>
      <c r="P22" s="1171"/>
      <c r="Q22" s="1171"/>
      <c r="R22" s="1171"/>
      <c r="S22" s="1171"/>
      <c r="T22" s="1171"/>
      <c r="U22" s="1171"/>
      <c r="V22" s="1172"/>
    </row>
    <row r="23" spans="1:22" s="358" customFormat="1" ht="12">
      <c r="A23" s="357" t="s">
        <v>626</v>
      </c>
      <c r="V23" s="359"/>
    </row>
    <row r="24" spans="1:22" s="360" customFormat="1" ht="27.75" customHeight="1">
      <c r="A24" s="1170" t="s">
        <v>627</v>
      </c>
      <c r="B24" s="1171"/>
      <c r="C24" s="1171"/>
      <c r="D24" s="1171"/>
      <c r="E24" s="1171"/>
      <c r="F24" s="1171"/>
      <c r="G24" s="1171"/>
      <c r="H24" s="1171"/>
      <c r="I24" s="1171"/>
      <c r="J24" s="1171"/>
      <c r="K24" s="1171"/>
      <c r="L24" s="1171"/>
      <c r="M24" s="1171"/>
      <c r="N24" s="1171"/>
      <c r="O24" s="1171"/>
      <c r="P24" s="1171"/>
      <c r="Q24" s="1171"/>
      <c r="R24" s="1171"/>
      <c r="S24" s="1171"/>
      <c r="T24" s="1171"/>
      <c r="U24" s="1171"/>
      <c r="V24" s="1172"/>
    </row>
    <row r="25" spans="1:22" s="358" customFormat="1" ht="12">
      <c r="A25" s="357" t="s">
        <v>628</v>
      </c>
      <c r="V25" s="359"/>
    </row>
    <row r="26" spans="1:22" s="360" customFormat="1" ht="27.75" customHeight="1">
      <c r="A26" s="1170" t="s">
        <v>629</v>
      </c>
      <c r="B26" s="1171"/>
      <c r="C26" s="1171"/>
      <c r="D26" s="1171"/>
      <c r="E26" s="1171"/>
      <c r="F26" s="1171"/>
      <c r="G26" s="1171"/>
      <c r="H26" s="1171"/>
      <c r="I26" s="1171"/>
      <c r="J26" s="1171"/>
      <c r="K26" s="1171"/>
      <c r="L26" s="1171"/>
      <c r="M26" s="1171"/>
      <c r="N26" s="1171"/>
      <c r="O26" s="1171"/>
      <c r="P26" s="1171"/>
      <c r="Q26" s="1171"/>
      <c r="R26" s="1171"/>
      <c r="S26" s="1171"/>
      <c r="T26" s="1171"/>
      <c r="U26" s="1171"/>
      <c r="V26" s="1172"/>
    </row>
    <row r="27" spans="1:22" s="358" customFormat="1" ht="12">
      <c r="A27" s="357" t="s">
        <v>630</v>
      </c>
      <c r="V27" s="359"/>
    </row>
    <row r="28" spans="1:22" s="360" customFormat="1" ht="44.25" customHeight="1">
      <c r="A28" s="1170" t="s">
        <v>631</v>
      </c>
      <c r="B28" s="1171"/>
      <c r="C28" s="1171"/>
      <c r="D28" s="1171"/>
      <c r="E28" s="1171"/>
      <c r="F28" s="1171"/>
      <c r="G28" s="1171"/>
      <c r="H28" s="1171"/>
      <c r="I28" s="1171"/>
      <c r="J28" s="1171"/>
      <c r="K28" s="1171"/>
      <c r="L28" s="1171"/>
      <c r="M28" s="1171"/>
      <c r="N28" s="1171"/>
      <c r="O28" s="1171"/>
      <c r="P28" s="1171"/>
      <c r="Q28" s="1171"/>
      <c r="R28" s="1171"/>
      <c r="S28" s="1171"/>
      <c r="T28" s="1171"/>
      <c r="U28" s="1171"/>
      <c r="V28" s="1172"/>
    </row>
    <row r="29" spans="1:22" s="358" customFormat="1" ht="12">
      <c r="A29" s="357" t="s">
        <v>632</v>
      </c>
      <c r="V29" s="359"/>
    </row>
    <row r="30" spans="1:22" s="360" customFormat="1" ht="27.75" customHeight="1">
      <c r="A30" s="1170" t="s">
        <v>633</v>
      </c>
      <c r="B30" s="1171"/>
      <c r="C30" s="1171"/>
      <c r="D30" s="1171"/>
      <c r="E30" s="1171"/>
      <c r="F30" s="1171"/>
      <c r="G30" s="1171"/>
      <c r="H30" s="1171"/>
      <c r="I30" s="1171"/>
      <c r="J30" s="1171"/>
      <c r="K30" s="1171"/>
      <c r="L30" s="1171"/>
      <c r="M30" s="1171"/>
      <c r="N30" s="1171"/>
      <c r="O30" s="1171"/>
      <c r="P30" s="1171"/>
      <c r="Q30" s="1171"/>
      <c r="R30" s="1171"/>
      <c r="S30" s="1171"/>
      <c r="T30" s="1171"/>
      <c r="U30" s="1171"/>
      <c r="V30" s="1172"/>
    </row>
    <row r="31" spans="1:22" s="358" customFormat="1" ht="12">
      <c r="A31" s="357" t="s">
        <v>634</v>
      </c>
      <c r="V31" s="359"/>
    </row>
    <row r="32" spans="1:22" s="360" customFormat="1" ht="17.25" customHeight="1">
      <c r="A32" s="1170" t="s">
        <v>635</v>
      </c>
      <c r="B32" s="1171"/>
      <c r="C32" s="1171"/>
      <c r="D32" s="1171"/>
      <c r="E32" s="1171"/>
      <c r="F32" s="1171"/>
      <c r="G32" s="1171"/>
      <c r="H32" s="1171"/>
      <c r="I32" s="1171"/>
      <c r="J32" s="1171"/>
      <c r="K32" s="1171"/>
      <c r="L32" s="1171"/>
      <c r="M32" s="1171"/>
      <c r="N32" s="1171"/>
      <c r="O32" s="1171"/>
      <c r="P32" s="1171"/>
      <c r="Q32" s="1171"/>
      <c r="R32" s="1171"/>
      <c r="S32" s="1171"/>
      <c r="T32" s="1171"/>
      <c r="U32" s="1171"/>
      <c r="V32" s="1172"/>
    </row>
    <row r="33" spans="1:22" s="358" customFormat="1" ht="12">
      <c r="A33" s="357" t="s">
        <v>636</v>
      </c>
      <c r="V33" s="359"/>
    </row>
    <row r="34" spans="1:22" s="360" customFormat="1" ht="14.25" customHeight="1">
      <c r="A34" s="1170" t="s">
        <v>637</v>
      </c>
      <c r="B34" s="1171"/>
      <c r="C34" s="1171"/>
      <c r="D34" s="1171"/>
      <c r="E34" s="1171"/>
      <c r="F34" s="1171"/>
      <c r="G34" s="1171"/>
      <c r="H34" s="1171"/>
      <c r="I34" s="1171"/>
      <c r="J34" s="1171"/>
      <c r="K34" s="1171"/>
      <c r="L34" s="1171"/>
      <c r="M34" s="1171"/>
      <c r="N34" s="1171"/>
      <c r="O34" s="1171"/>
      <c r="P34" s="1171"/>
      <c r="Q34" s="1171"/>
      <c r="R34" s="1171"/>
      <c r="S34" s="1171"/>
      <c r="T34" s="1171"/>
      <c r="U34" s="1171"/>
      <c r="V34" s="1172"/>
    </row>
    <row r="35" spans="1:22" s="358" customFormat="1" ht="12">
      <c r="A35" s="357" t="s">
        <v>638</v>
      </c>
      <c r="V35" s="359"/>
    </row>
    <row r="36" spans="1:22" s="360" customFormat="1" ht="27.75" customHeight="1">
      <c r="A36" s="1170" t="s">
        <v>639</v>
      </c>
      <c r="B36" s="1171"/>
      <c r="C36" s="1171"/>
      <c r="D36" s="1171"/>
      <c r="E36" s="1171"/>
      <c r="F36" s="1171"/>
      <c r="G36" s="1171"/>
      <c r="H36" s="1171"/>
      <c r="I36" s="1171"/>
      <c r="J36" s="1171"/>
      <c r="K36" s="1171"/>
      <c r="L36" s="1171"/>
      <c r="M36" s="1171"/>
      <c r="N36" s="1171"/>
      <c r="O36" s="1171"/>
      <c r="P36" s="1171"/>
      <c r="Q36" s="1171"/>
      <c r="R36" s="1171"/>
      <c r="S36" s="1171"/>
      <c r="T36" s="1171"/>
      <c r="U36" s="1171"/>
      <c r="V36" s="1172"/>
    </row>
    <row r="37" spans="1:22" s="358" customFormat="1" ht="12">
      <c r="A37" s="1173"/>
      <c r="B37" s="1174"/>
      <c r="C37" s="1174"/>
      <c r="D37" s="1174"/>
      <c r="E37" s="1174"/>
      <c r="F37" s="1174"/>
      <c r="G37" s="1174"/>
      <c r="H37" s="1174"/>
      <c r="I37" s="1174"/>
      <c r="J37" s="1174"/>
      <c r="K37" s="1174"/>
      <c r="L37" s="1174"/>
      <c r="M37" s="1174"/>
      <c r="N37" s="1174"/>
      <c r="O37" s="1174"/>
      <c r="P37" s="1174"/>
      <c r="Q37" s="1174"/>
      <c r="R37" s="1174"/>
      <c r="S37" s="1174"/>
      <c r="T37" s="1174"/>
      <c r="U37" s="1174"/>
      <c r="V37" s="1175"/>
    </row>
    <row r="38" spans="1:22" s="358" customFormat="1" ht="12"/>
  </sheetData>
  <mergeCells count="23">
    <mergeCell ref="A3:V3"/>
    <mergeCell ref="A5:V5"/>
    <mergeCell ref="A13:V13"/>
    <mergeCell ref="A14:V14"/>
    <mergeCell ref="A16:G16"/>
    <mergeCell ref="H16:V16"/>
    <mergeCell ref="A28:V28"/>
    <mergeCell ref="A17:G17"/>
    <mergeCell ref="H17:M17"/>
    <mergeCell ref="N17:O17"/>
    <mergeCell ref="P17:V17"/>
    <mergeCell ref="A18:G18"/>
    <mergeCell ref="H18:V18"/>
    <mergeCell ref="A19:G19"/>
    <mergeCell ref="H19:V19"/>
    <mergeCell ref="A22:V22"/>
    <mergeCell ref="A24:V24"/>
    <mergeCell ref="A26:V26"/>
    <mergeCell ref="A30:V30"/>
    <mergeCell ref="A32:V32"/>
    <mergeCell ref="A34:V34"/>
    <mergeCell ref="A36:V36"/>
    <mergeCell ref="A37:V37"/>
  </mergeCells>
  <phoneticPr fontId="4"/>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F3285-13E8-4BBA-BFA0-D70D3B18DFFB}">
  <sheetPr>
    <tabColor rgb="FFFFFF00"/>
  </sheetPr>
  <dimension ref="A1:F24"/>
  <sheetViews>
    <sheetView tabSelected="1" view="pageBreakPreview" topLeftCell="A16" zoomScaleNormal="100" zoomScaleSheetLayoutView="100" workbookViewId="0">
      <selection activeCell="F23" sqref="F23"/>
    </sheetView>
  </sheetViews>
  <sheetFormatPr defaultRowHeight="13.5"/>
  <cols>
    <col min="1" max="1" width="6.875" style="165" customWidth="1"/>
    <col min="2" max="2" width="53.5" style="159" customWidth="1"/>
    <col min="3" max="3" width="9.75" style="159" customWidth="1"/>
    <col min="4" max="16384" width="9" style="159"/>
  </cols>
  <sheetData>
    <row r="1" spans="1:6" ht="21">
      <c r="A1" s="503" t="s">
        <v>461</v>
      </c>
      <c r="B1" s="503"/>
      <c r="C1" s="503"/>
      <c r="D1" s="503"/>
      <c r="E1" s="503"/>
    </row>
    <row r="2" spans="1:6" ht="14.25">
      <c r="A2" s="160"/>
      <c r="B2" s="161"/>
      <c r="C2" s="161"/>
    </row>
    <row r="3" spans="1:6" ht="33" customHeight="1" thickBot="1">
      <c r="A3" s="257" t="s">
        <v>428</v>
      </c>
      <c r="B3" s="501" t="s">
        <v>189</v>
      </c>
      <c r="C3" s="502"/>
      <c r="D3" s="203" t="s">
        <v>283</v>
      </c>
      <c r="E3" s="203" t="s">
        <v>455</v>
      </c>
      <c r="F3" s="293" t="s">
        <v>598</v>
      </c>
    </row>
    <row r="4" spans="1:6" ht="30" customHeight="1" thickTop="1">
      <c r="A4" s="162">
        <v>1</v>
      </c>
      <c r="B4" s="163" t="s">
        <v>190</v>
      </c>
      <c r="C4" s="251" t="s">
        <v>592</v>
      </c>
      <c r="D4" s="162" t="s">
        <v>284</v>
      </c>
      <c r="E4" s="258" t="s">
        <v>429</v>
      </c>
      <c r="F4" s="162" t="s">
        <v>599</v>
      </c>
    </row>
    <row r="5" spans="1:6" ht="30" customHeight="1">
      <c r="A5" s="290">
        <v>2</v>
      </c>
      <c r="B5" s="163" t="s">
        <v>453</v>
      </c>
      <c r="C5" s="255" t="s">
        <v>595</v>
      </c>
      <c r="D5" s="162" t="s">
        <v>454</v>
      </c>
      <c r="E5" s="256" t="s">
        <v>430</v>
      </c>
      <c r="F5" s="162">
        <v>5</v>
      </c>
    </row>
    <row r="6" spans="1:6" ht="36" customHeight="1">
      <c r="A6" s="168">
        <v>3</v>
      </c>
      <c r="B6" s="169" t="s">
        <v>191</v>
      </c>
      <c r="C6" s="254" t="s">
        <v>421</v>
      </c>
      <c r="D6" s="162" t="s">
        <v>284</v>
      </c>
      <c r="E6" s="256" t="s">
        <v>430</v>
      </c>
      <c r="F6" s="162">
        <v>8</v>
      </c>
    </row>
    <row r="7" spans="1:6" ht="36" customHeight="1">
      <c r="A7" s="168">
        <v>4</v>
      </c>
      <c r="B7" s="169" t="s">
        <v>192</v>
      </c>
      <c r="C7" s="255" t="s">
        <v>422</v>
      </c>
      <c r="D7" s="162" t="s">
        <v>286</v>
      </c>
      <c r="E7" s="258" t="s">
        <v>434</v>
      </c>
      <c r="F7" s="162">
        <v>7</v>
      </c>
    </row>
    <row r="8" spans="1:6" ht="36" customHeight="1">
      <c r="A8" s="168">
        <v>5</v>
      </c>
      <c r="B8" s="169" t="s">
        <v>451</v>
      </c>
      <c r="C8" s="255" t="s">
        <v>423</v>
      </c>
      <c r="D8" s="162" t="s">
        <v>285</v>
      </c>
      <c r="E8" s="258" t="s">
        <v>431</v>
      </c>
      <c r="F8" s="162">
        <v>15</v>
      </c>
    </row>
    <row r="9" spans="1:6" ht="30" customHeight="1">
      <c r="A9" s="168">
        <v>6</v>
      </c>
      <c r="B9" s="169" t="s">
        <v>193</v>
      </c>
      <c r="C9" s="252" t="s">
        <v>593</v>
      </c>
      <c r="D9" s="162" t="s">
        <v>285</v>
      </c>
      <c r="E9" s="258" t="s">
        <v>431</v>
      </c>
      <c r="F9" s="162">
        <v>15</v>
      </c>
    </row>
    <row r="10" spans="1:6" ht="36" customHeight="1">
      <c r="A10" s="162">
        <v>7</v>
      </c>
      <c r="B10" s="163" t="s">
        <v>194</v>
      </c>
      <c r="C10" s="255" t="s">
        <v>424</v>
      </c>
      <c r="D10" s="162" t="s">
        <v>284</v>
      </c>
      <c r="E10" s="258" t="s">
        <v>433</v>
      </c>
      <c r="F10" s="162">
        <v>3</v>
      </c>
    </row>
    <row r="11" spans="1:6" ht="36" customHeight="1">
      <c r="A11" s="162">
        <v>8</v>
      </c>
      <c r="B11" s="163" t="s">
        <v>452</v>
      </c>
      <c r="C11" s="254" t="s">
        <v>596</v>
      </c>
      <c r="D11" s="162" t="s">
        <v>431</v>
      </c>
      <c r="E11" s="258" t="s">
        <v>431</v>
      </c>
      <c r="F11" s="162" t="s">
        <v>599</v>
      </c>
    </row>
    <row r="12" spans="1:6" ht="30" customHeight="1">
      <c r="A12" s="162">
        <v>9</v>
      </c>
      <c r="B12" s="163" t="s">
        <v>224</v>
      </c>
      <c r="C12" s="254" t="s">
        <v>596</v>
      </c>
      <c r="D12" s="162" t="s">
        <v>284</v>
      </c>
      <c r="E12" s="258" t="s">
        <v>432</v>
      </c>
      <c r="F12" s="162" t="s">
        <v>599</v>
      </c>
    </row>
    <row r="13" spans="1:6" ht="30" customHeight="1">
      <c r="A13" s="162">
        <v>10</v>
      </c>
      <c r="B13" s="164" t="s">
        <v>195</v>
      </c>
      <c r="C13" s="253" t="s">
        <v>420</v>
      </c>
      <c r="D13" s="162" t="s">
        <v>284</v>
      </c>
      <c r="E13" s="258" t="s">
        <v>432</v>
      </c>
      <c r="F13" s="162">
        <v>15</v>
      </c>
    </row>
    <row r="14" spans="1:6" ht="30" customHeight="1">
      <c r="A14" s="225" t="s">
        <v>338</v>
      </c>
      <c r="B14" s="164" t="s">
        <v>287</v>
      </c>
      <c r="C14" s="253" t="s">
        <v>420</v>
      </c>
      <c r="D14" s="162" t="s">
        <v>284</v>
      </c>
      <c r="E14" s="258" t="s">
        <v>429</v>
      </c>
      <c r="F14" s="162">
        <v>15</v>
      </c>
    </row>
    <row r="15" spans="1:6" ht="30" customHeight="1">
      <c r="A15" s="225" t="s">
        <v>340</v>
      </c>
      <c r="B15" s="164" t="s">
        <v>339</v>
      </c>
      <c r="C15" s="255" t="s">
        <v>425</v>
      </c>
      <c r="D15" s="162" t="s">
        <v>357</v>
      </c>
      <c r="E15" s="258" t="s">
        <v>435</v>
      </c>
      <c r="F15" s="162">
        <v>13</v>
      </c>
    </row>
    <row r="16" spans="1:6" ht="30" customHeight="1">
      <c r="A16" s="225" t="s">
        <v>341</v>
      </c>
      <c r="B16" s="164" t="s">
        <v>342</v>
      </c>
      <c r="C16" s="253" t="s">
        <v>594</v>
      </c>
      <c r="D16" s="162" t="s">
        <v>285</v>
      </c>
      <c r="E16" s="258" t="s">
        <v>431</v>
      </c>
      <c r="F16" s="162">
        <v>15</v>
      </c>
    </row>
    <row r="17" spans="1:6" ht="30" customHeight="1">
      <c r="A17" s="225" t="s">
        <v>356</v>
      </c>
      <c r="B17" s="164" t="s">
        <v>355</v>
      </c>
      <c r="C17" s="253" t="s">
        <v>419</v>
      </c>
      <c r="D17" s="162" t="s">
        <v>285</v>
      </c>
      <c r="E17" s="258" t="s">
        <v>431</v>
      </c>
      <c r="F17" s="162">
        <v>15</v>
      </c>
    </row>
    <row r="18" spans="1:6" ht="59.25" customHeight="1">
      <c r="A18" s="291" t="s">
        <v>460</v>
      </c>
      <c r="B18" s="164" t="s">
        <v>404</v>
      </c>
      <c r="C18" s="256" t="s">
        <v>427</v>
      </c>
      <c r="D18" s="162" t="s">
        <v>285</v>
      </c>
      <c r="E18" s="258" t="s">
        <v>431</v>
      </c>
      <c r="F18" s="162">
        <v>14</v>
      </c>
    </row>
    <row r="19" spans="1:6" ht="36" customHeight="1">
      <c r="A19" s="225" t="s">
        <v>405</v>
      </c>
      <c r="B19" s="164" t="s">
        <v>266</v>
      </c>
      <c r="C19" s="256" t="s">
        <v>426</v>
      </c>
      <c r="D19" s="162" t="s">
        <v>284</v>
      </c>
      <c r="E19" s="258" t="s">
        <v>435</v>
      </c>
      <c r="F19" s="162">
        <v>12</v>
      </c>
    </row>
    <row r="20" spans="1:6" ht="36" customHeight="1">
      <c r="A20" s="225" t="s">
        <v>609</v>
      </c>
      <c r="B20" s="164" t="s">
        <v>610</v>
      </c>
      <c r="C20" s="253" t="s">
        <v>419</v>
      </c>
      <c r="D20" s="162" t="s">
        <v>284</v>
      </c>
      <c r="E20" s="258" t="s">
        <v>435</v>
      </c>
      <c r="F20" s="162">
        <v>15</v>
      </c>
    </row>
    <row r="21" spans="1:6" ht="36" customHeight="1">
      <c r="A21" s="225" t="s">
        <v>640</v>
      </c>
      <c r="B21" s="164" t="s">
        <v>642</v>
      </c>
      <c r="C21" s="253" t="s">
        <v>643</v>
      </c>
      <c r="D21" s="162" t="s">
        <v>284</v>
      </c>
      <c r="E21" s="361" t="s">
        <v>644</v>
      </c>
      <c r="F21" s="162">
        <v>15</v>
      </c>
    </row>
    <row r="22" spans="1:6">
      <c r="A22" s="292" t="s">
        <v>611</v>
      </c>
    </row>
    <row r="23" spans="1:6">
      <c r="A23" s="292" t="s">
        <v>597</v>
      </c>
    </row>
    <row r="24" spans="1:6">
      <c r="A24" s="292" t="s">
        <v>645</v>
      </c>
    </row>
  </sheetData>
  <mergeCells count="2">
    <mergeCell ref="B3:C3"/>
    <mergeCell ref="A1:E1"/>
  </mergeCells>
  <phoneticPr fontId="4"/>
  <printOptions horizontalCentered="1"/>
  <pageMargins left="0.70866141732283472" right="0.70866141732283472" top="0.74803149606299213" bottom="0.74803149606299213"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5AD4E-1F17-447C-9FA3-E457E621392D}">
  <dimension ref="A1:Y36"/>
  <sheetViews>
    <sheetView showGridLines="0" zoomScale="85" zoomScaleNormal="85" workbookViewId="0">
      <selection activeCell="O14" sqref="O14"/>
    </sheetView>
  </sheetViews>
  <sheetFormatPr defaultColWidth="3.25" defaultRowHeight="13.5"/>
  <cols>
    <col min="1" max="16384" width="3.25" style="166"/>
  </cols>
  <sheetData>
    <row r="1" spans="1:25">
      <c r="A1" s="166" t="s">
        <v>200</v>
      </c>
    </row>
    <row r="2" spans="1:25">
      <c r="R2" s="167" t="s">
        <v>99</v>
      </c>
      <c r="S2" s="508"/>
      <c r="T2" s="508"/>
      <c r="U2" s="508"/>
      <c r="V2" s="508"/>
      <c r="W2" s="508"/>
      <c r="X2" s="508"/>
      <c r="Y2" s="508"/>
    </row>
    <row r="3" spans="1:25">
      <c r="A3" s="509" t="s">
        <v>450</v>
      </c>
      <c r="B3" s="509"/>
      <c r="C3" s="509"/>
      <c r="D3" s="509"/>
      <c r="E3" s="509"/>
      <c r="F3" s="166" t="s">
        <v>100</v>
      </c>
    </row>
    <row r="5" spans="1:25">
      <c r="L5" s="167" t="s">
        <v>201</v>
      </c>
      <c r="M5" s="510" t="str">
        <f>★基本項目入力票!C8</f>
        <v>霧島市国分中央三丁目４５番１号</v>
      </c>
      <c r="N5" s="510"/>
      <c r="O5" s="510"/>
      <c r="P5" s="510"/>
      <c r="Q5" s="510"/>
      <c r="R5" s="510"/>
      <c r="S5" s="510"/>
      <c r="T5" s="510"/>
      <c r="U5" s="510"/>
      <c r="V5" s="510"/>
      <c r="W5" s="510"/>
      <c r="X5" s="510"/>
    </row>
    <row r="6" spans="1:25">
      <c r="M6" s="510"/>
      <c r="N6" s="510"/>
      <c r="O6" s="510"/>
      <c r="P6" s="510"/>
      <c r="Q6" s="510"/>
      <c r="R6" s="510"/>
      <c r="S6" s="510"/>
      <c r="T6" s="510"/>
      <c r="U6" s="510"/>
      <c r="V6" s="510"/>
      <c r="W6" s="510"/>
      <c r="X6" s="510"/>
    </row>
    <row r="7" spans="1:25">
      <c r="L7" s="167" t="s">
        <v>202</v>
      </c>
      <c r="M7" s="511" t="str">
        <f>★基本項目入力票!C9</f>
        <v>霧島建設技術株式会社</v>
      </c>
      <c r="N7" s="511"/>
      <c r="O7" s="511"/>
      <c r="P7" s="511"/>
      <c r="Q7" s="511"/>
      <c r="R7" s="511"/>
      <c r="S7" s="511"/>
      <c r="T7" s="511"/>
      <c r="U7" s="511"/>
      <c r="V7" s="511"/>
      <c r="W7" s="511"/>
      <c r="X7" s="329"/>
    </row>
    <row r="9" spans="1:25" ht="26.1" customHeight="1">
      <c r="A9" s="512" t="s">
        <v>203</v>
      </c>
      <c r="B9" s="512"/>
      <c r="C9" s="512"/>
      <c r="D9" s="512"/>
      <c r="E9" s="512"/>
      <c r="F9" s="512"/>
      <c r="G9" s="512"/>
      <c r="H9" s="512"/>
      <c r="I9" s="512"/>
      <c r="J9" s="512"/>
      <c r="K9" s="512"/>
      <c r="L9" s="512"/>
      <c r="M9" s="512"/>
      <c r="N9" s="512"/>
      <c r="O9" s="512"/>
      <c r="P9" s="512"/>
      <c r="Q9" s="512"/>
      <c r="R9" s="512"/>
      <c r="S9" s="512"/>
      <c r="T9" s="512"/>
      <c r="U9" s="512"/>
      <c r="V9" s="512"/>
      <c r="W9" s="512"/>
      <c r="X9" s="512"/>
      <c r="Y9" s="512"/>
    </row>
    <row r="11" spans="1:25">
      <c r="A11" s="513" t="s">
        <v>204</v>
      </c>
      <c r="B11" s="513"/>
      <c r="C11" s="513"/>
      <c r="D11" s="511" t="str">
        <f>★基本項目入力票!C12</f>
        <v>R00中央三丁目線道路改良舗装工事</v>
      </c>
      <c r="E11" s="511"/>
      <c r="F11" s="511"/>
      <c r="G11" s="511"/>
      <c r="H11" s="511"/>
      <c r="I11" s="511"/>
      <c r="J11" s="511"/>
      <c r="K11" s="511"/>
      <c r="L11" s="511"/>
      <c r="M11" s="511"/>
      <c r="N11" s="511"/>
      <c r="O11" s="511"/>
      <c r="P11" s="511"/>
      <c r="Q11" s="511"/>
      <c r="R11" s="511"/>
      <c r="S11" s="511"/>
      <c r="T11" s="511"/>
      <c r="U11" s="511"/>
      <c r="V11" s="511"/>
      <c r="W11" s="511"/>
      <c r="X11" s="511"/>
    </row>
    <row r="12" spans="1:25">
      <c r="A12" s="513" t="s">
        <v>205</v>
      </c>
      <c r="B12" s="513"/>
      <c r="C12" s="513"/>
      <c r="D12" s="517">
        <f>DATEVALUE(★基本項目入力票!J14)</f>
        <v>44440</v>
      </c>
      <c r="E12" s="517"/>
      <c r="F12" s="517"/>
      <c r="G12" s="517"/>
      <c r="H12" s="517"/>
      <c r="I12" s="517"/>
      <c r="J12" s="517"/>
      <c r="K12" s="517"/>
      <c r="L12" s="517"/>
      <c r="M12" s="517"/>
      <c r="N12" s="329"/>
      <c r="O12" s="329"/>
      <c r="P12" s="329"/>
      <c r="Q12" s="329"/>
      <c r="R12" s="329"/>
      <c r="S12" s="329"/>
      <c r="T12" s="329"/>
      <c r="U12" s="329"/>
      <c r="V12" s="329"/>
      <c r="W12" s="329"/>
      <c r="X12" s="329"/>
    </row>
    <row r="13" spans="1:25">
      <c r="A13" s="513" t="s">
        <v>101</v>
      </c>
      <c r="B13" s="513"/>
      <c r="C13" s="513"/>
      <c r="D13" s="517">
        <f>DATEVALUE(★基本項目入力票!L16)</f>
        <v>44441</v>
      </c>
      <c r="E13" s="517"/>
      <c r="F13" s="517"/>
      <c r="G13" s="517"/>
      <c r="H13" s="517"/>
      <c r="I13" s="517"/>
      <c r="J13" s="517"/>
      <c r="K13" s="517"/>
      <c r="L13" s="517"/>
      <c r="M13" s="517"/>
      <c r="N13" s="330" t="s">
        <v>206</v>
      </c>
      <c r="O13" s="518">
        <f>DATEVALUE(★基本項目入力票!L17)</f>
        <v>44550</v>
      </c>
      <c r="P13" s="518"/>
      <c r="Q13" s="518"/>
      <c r="R13" s="518"/>
      <c r="S13" s="518"/>
      <c r="T13" s="518"/>
      <c r="U13" s="518"/>
      <c r="V13" s="518"/>
      <c r="W13" s="518"/>
      <c r="X13" s="518"/>
      <c r="Y13" s="166" t="s">
        <v>207</v>
      </c>
    </row>
    <row r="15" spans="1:25" ht="27" customHeight="1">
      <c r="A15" s="519" t="s">
        <v>208</v>
      </c>
      <c r="B15" s="519"/>
      <c r="C15" s="519"/>
      <c r="D15" s="519" t="s">
        <v>105</v>
      </c>
      <c r="E15" s="519"/>
      <c r="F15" s="519"/>
      <c r="G15" s="519"/>
      <c r="H15" s="519"/>
      <c r="I15" s="514" t="s">
        <v>459</v>
      </c>
      <c r="J15" s="515"/>
      <c r="K15" s="515"/>
      <c r="L15" s="516"/>
      <c r="M15" s="519" t="s">
        <v>209</v>
      </c>
      <c r="N15" s="519"/>
      <c r="O15" s="519" t="s">
        <v>210</v>
      </c>
      <c r="P15" s="519"/>
      <c r="Q15" s="519"/>
      <c r="R15" s="514" t="s">
        <v>457</v>
      </c>
      <c r="S15" s="515"/>
      <c r="T15" s="515"/>
      <c r="U15" s="515"/>
      <c r="V15" s="516"/>
      <c r="W15" s="514" t="s">
        <v>458</v>
      </c>
      <c r="X15" s="515"/>
      <c r="Y15" s="516"/>
    </row>
    <row r="16" spans="1:25" ht="27" customHeight="1">
      <c r="A16" s="504"/>
      <c r="B16" s="504"/>
      <c r="C16" s="504"/>
      <c r="D16" s="504"/>
      <c r="E16" s="504"/>
      <c r="F16" s="504"/>
      <c r="G16" s="504"/>
      <c r="H16" s="504"/>
      <c r="I16" s="505"/>
      <c r="J16" s="506"/>
      <c r="K16" s="506"/>
      <c r="L16" s="507"/>
      <c r="M16" s="504"/>
      <c r="N16" s="504"/>
      <c r="O16" s="504"/>
      <c r="P16" s="504"/>
      <c r="Q16" s="504"/>
      <c r="R16" s="505"/>
      <c r="S16" s="506"/>
      <c r="T16" s="506"/>
      <c r="U16" s="506"/>
      <c r="V16" s="507"/>
      <c r="W16" s="331"/>
      <c r="X16" s="332"/>
      <c r="Y16" s="333"/>
    </row>
    <row r="17" spans="1:25" ht="27" customHeight="1">
      <c r="A17" s="504"/>
      <c r="B17" s="504"/>
      <c r="C17" s="504"/>
      <c r="D17" s="504"/>
      <c r="E17" s="504"/>
      <c r="F17" s="504"/>
      <c r="G17" s="504"/>
      <c r="H17" s="504"/>
      <c r="I17" s="505"/>
      <c r="J17" s="506"/>
      <c r="K17" s="506"/>
      <c r="L17" s="507"/>
      <c r="M17" s="504"/>
      <c r="N17" s="504"/>
      <c r="O17" s="504"/>
      <c r="P17" s="504"/>
      <c r="Q17" s="504"/>
      <c r="R17" s="505"/>
      <c r="S17" s="506"/>
      <c r="T17" s="506"/>
      <c r="U17" s="506"/>
      <c r="V17" s="507"/>
      <c r="W17" s="331"/>
      <c r="X17" s="332"/>
      <c r="Y17" s="333"/>
    </row>
    <row r="18" spans="1:25" ht="27" customHeight="1">
      <c r="A18" s="504"/>
      <c r="B18" s="504"/>
      <c r="C18" s="504"/>
      <c r="D18" s="504"/>
      <c r="E18" s="504"/>
      <c r="F18" s="504"/>
      <c r="G18" s="504"/>
      <c r="H18" s="504"/>
      <c r="I18" s="505"/>
      <c r="J18" s="506"/>
      <c r="K18" s="506"/>
      <c r="L18" s="507"/>
      <c r="M18" s="504"/>
      <c r="N18" s="504"/>
      <c r="O18" s="504"/>
      <c r="P18" s="504"/>
      <c r="Q18" s="504"/>
      <c r="R18" s="505"/>
      <c r="S18" s="506"/>
      <c r="T18" s="506"/>
      <c r="U18" s="506"/>
      <c r="V18" s="507"/>
      <c r="W18" s="331"/>
      <c r="X18" s="332"/>
      <c r="Y18" s="333"/>
    </row>
    <row r="19" spans="1:25" ht="27" customHeight="1">
      <c r="A19" s="504"/>
      <c r="B19" s="504"/>
      <c r="C19" s="504"/>
      <c r="D19" s="504"/>
      <c r="E19" s="504"/>
      <c r="F19" s="504"/>
      <c r="G19" s="504"/>
      <c r="H19" s="504"/>
      <c r="I19" s="505"/>
      <c r="J19" s="506"/>
      <c r="K19" s="506"/>
      <c r="L19" s="507"/>
      <c r="M19" s="504"/>
      <c r="N19" s="504"/>
      <c r="O19" s="504"/>
      <c r="P19" s="504"/>
      <c r="Q19" s="504"/>
      <c r="R19" s="505"/>
      <c r="S19" s="506"/>
      <c r="T19" s="506"/>
      <c r="U19" s="506"/>
      <c r="V19" s="507"/>
      <c r="W19" s="331"/>
      <c r="X19" s="332"/>
      <c r="Y19" s="333"/>
    </row>
    <row r="20" spans="1:25" ht="27" customHeight="1">
      <c r="A20" s="504"/>
      <c r="B20" s="504"/>
      <c r="C20" s="504"/>
      <c r="D20" s="504"/>
      <c r="E20" s="504"/>
      <c r="F20" s="504"/>
      <c r="G20" s="504"/>
      <c r="H20" s="504"/>
      <c r="I20" s="505"/>
      <c r="J20" s="506"/>
      <c r="K20" s="506"/>
      <c r="L20" s="507"/>
      <c r="M20" s="504"/>
      <c r="N20" s="504"/>
      <c r="O20" s="504"/>
      <c r="P20" s="504"/>
      <c r="Q20" s="504"/>
      <c r="R20" s="505"/>
      <c r="S20" s="506"/>
      <c r="T20" s="506"/>
      <c r="U20" s="506"/>
      <c r="V20" s="507"/>
      <c r="W20" s="331"/>
      <c r="X20" s="332"/>
      <c r="Y20" s="333"/>
    </row>
    <row r="21" spans="1:25" ht="27" customHeight="1">
      <c r="A21" s="504"/>
      <c r="B21" s="504"/>
      <c r="C21" s="504"/>
      <c r="D21" s="504"/>
      <c r="E21" s="504"/>
      <c r="F21" s="504"/>
      <c r="G21" s="504"/>
      <c r="H21" s="504"/>
      <c r="I21" s="505"/>
      <c r="J21" s="506"/>
      <c r="K21" s="506"/>
      <c r="L21" s="507"/>
      <c r="M21" s="504"/>
      <c r="N21" s="504"/>
      <c r="O21" s="504"/>
      <c r="P21" s="504"/>
      <c r="Q21" s="504"/>
      <c r="R21" s="505"/>
      <c r="S21" s="506"/>
      <c r="T21" s="506"/>
      <c r="U21" s="506"/>
      <c r="V21" s="507"/>
      <c r="W21" s="331"/>
      <c r="X21" s="332"/>
      <c r="Y21" s="333"/>
    </row>
    <row r="22" spans="1:25" ht="27" customHeight="1">
      <c r="A22" s="504"/>
      <c r="B22" s="504"/>
      <c r="C22" s="504"/>
      <c r="D22" s="504"/>
      <c r="E22" s="504"/>
      <c r="F22" s="504"/>
      <c r="G22" s="504"/>
      <c r="H22" s="504"/>
      <c r="I22" s="505"/>
      <c r="J22" s="506"/>
      <c r="K22" s="506"/>
      <c r="L22" s="507"/>
      <c r="M22" s="504"/>
      <c r="N22" s="504"/>
      <c r="O22" s="504"/>
      <c r="P22" s="504"/>
      <c r="Q22" s="504"/>
      <c r="R22" s="505"/>
      <c r="S22" s="506"/>
      <c r="T22" s="506"/>
      <c r="U22" s="506"/>
      <c r="V22" s="507"/>
      <c r="W22" s="331"/>
      <c r="X22" s="332"/>
      <c r="Y22" s="333"/>
    </row>
    <row r="23" spans="1:25" ht="27" customHeight="1">
      <c r="A23" s="504"/>
      <c r="B23" s="504"/>
      <c r="C23" s="504"/>
      <c r="D23" s="504"/>
      <c r="E23" s="504"/>
      <c r="F23" s="504"/>
      <c r="G23" s="504"/>
      <c r="H23" s="504"/>
      <c r="I23" s="505"/>
      <c r="J23" s="506"/>
      <c r="K23" s="506"/>
      <c r="L23" s="507"/>
      <c r="M23" s="504"/>
      <c r="N23" s="504"/>
      <c r="O23" s="504"/>
      <c r="P23" s="504"/>
      <c r="Q23" s="504"/>
      <c r="R23" s="505"/>
      <c r="S23" s="506"/>
      <c r="T23" s="506"/>
      <c r="U23" s="506"/>
      <c r="V23" s="507"/>
      <c r="W23" s="331"/>
      <c r="X23" s="332"/>
      <c r="Y23" s="333"/>
    </row>
    <row r="24" spans="1:25" ht="27" customHeight="1">
      <c r="A24" s="504"/>
      <c r="B24" s="504"/>
      <c r="C24" s="504"/>
      <c r="D24" s="504"/>
      <c r="E24" s="504"/>
      <c r="F24" s="504"/>
      <c r="G24" s="504"/>
      <c r="H24" s="504"/>
      <c r="I24" s="505"/>
      <c r="J24" s="506"/>
      <c r="K24" s="506"/>
      <c r="L24" s="507"/>
      <c r="M24" s="504"/>
      <c r="N24" s="504"/>
      <c r="O24" s="504"/>
      <c r="P24" s="504"/>
      <c r="Q24" s="504"/>
      <c r="R24" s="505"/>
      <c r="S24" s="506"/>
      <c r="T24" s="506"/>
      <c r="U24" s="506"/>
      <c r="V24" s="507"/>
      <c r="W24" s="331"/>
      <c r="X24" s="332"/>
      <c r="Y24" s="333"/>
    </row>
    <row r="25" spans="1:25" ht="27" customHeight="1">
      <c r="A25" s="504"/>
      <c r="B25" s="504"/>
      <c r="C25" s="504"/>
      <c r="D25" s="504"/>
      <c r="E25" s="504"/>
      <c r="F25" s="504"/>
      <c r="G25" s="504"/>
      <c r="H25" s="504"/>
      <c r="I25" s="505"/>
      <c r="J25" s="506"/>
      <c r="K25" s="506"/>
      <c r="L25" s="507"/>
      <c r="M25" s="504"/>
      <c r="N25" s="504"/>
      <c r="O25" s="504"/>
      <c r="P25" s="504"/>
      <c r="Q25" s="504"/>
      <c r="R25" s="505"/>
      <c r="S25" s="506"/>
      <c r="T25" s="506"/>
      <c r="U25" s="506"/>
      <c r="V25" s="507"/>
      <c r="W25" s="331"/>
      <c r="X25" s="332"/>
      <c r="Y25" s="333"/>
    </row>
    <row r="26" spans="1:25" ht="27" customHeight="1">
      <c r="A26" s="504"/>
      <c r="B26" s="504"/>
      <c r="C26" s="504"/>
      <c r="D26" s="504"/>
      <c r="E26" s="504"/>
      <c r="F26" s="504"/>
      <c r="G26" s="504"/>
      <c r="H26" s="504"/>
      <c r="I26" s="505"/>
      <c r="J26" s="506"/>
      <c r="K26" s="506"/>
      <c r="L26" s="507"/>
      <c r="M26" s="504"/>
      <c r="N26" s="504"/>
      <c r="O26" s="504"/>
      <c r="P26" s="504"/>
      <c r="Q26" s="504"/>
      <c r="R26" s="505"/>
      <c r="S26" s="506"/>
      <c r="T26" s="506"/>
      <c r="U26" s="506"/>
      <c r="V26" s="507"/>
      <c r="W26" s="331"/>
      <c r="X26" s="332"/>
      <c r="Y26" s="333"/>
    </row>
    <row r="27" spans="1:25" ht="27" customHeight="1">
      <c r="A27" s="504"/>
      <c r="B27" s="504"/>
      <c r="C27" s="504"/>
      <c r="D27" s="504"/>
      <c r="E27" s="504"/>
      <c r="F27" s="504"/>
      <c r="G27" s="504"/>
      <c r="H27" s="504"/>
      <c r="I27" s="505"/>
      <c r="J27" s="506"/>
      <c r="K27" s="506"/>
      <c r="L27" s="507"/>
      <c r="M27" s="504"/>
      <c r="N27" s="504"/>
      <c r="O27" s="504"/>
      <c r="P27" s="504"/>
      <c r="Q27" s="504"/>
      <c r="R27" s="505"/>
      <c r="S27" s="506"/>
      <c r="T27" s="506"/>
      <c r="U27" s="506"/>
      <c r="V27" s="507"/>
      <c r="W27" s="331"/>
      <c r="X27" s="332"/>
      <c r="Y27" s="333"/>
    </row>
    <row r="28" spans="1:25" ht="27" customHeight="1">
      <c r="A28" s="504"/>
      <c r="B28" s="504"/>
      <c r="C28" s="504"/>
      <c r="D28" s="504"/>
      <c r="E28" s="504"/>
      <c r="F28" s="504"/>
      <c r="G28" s="504"/>
      <c r="H28" s="504"/>
      <c r="I28" s="505"/>
      <c r="J28" s="506"/>
      <c r="K28" s="506"/>
      <c r="L28" s="507"/>
      <c r="M28" s="504"/>
      <c r="N28" s="504"/>
      <c r="O28" s="504"/>
      <c r="P28" s="504"/>
      <c r="Q28" s="504"/>
      <c r="R28" s="505"/>
      <c r="S28" s="506"/>
      <c r="T28" s="506"/>
      <c r="U28" s="506"/>
      <c r="V28" s="507"/>
      <c r="W28" s="331"/>
      <c r="X28" s="332"/>
      <c r="Y28" s="333"/>
    </row>
    <row r="29" spans="1:25" ht="27" customHeight="1">
      <c r="A29" s="504"/>
      <c r="B29" s="504"/>
      <c r="C29" s="504"/>
      <c r="D29" s="504"/>
      <c r="E29" s="504"/>
      <c r="F29" s="504"/>
      <c r="G29" s="504"/>
      <c r="H29" s="504"/>
      <c r="I29" s="505"/>
      <c r="J29" s="506"/>
      <c r="K29" s="506"/>
      <c r="L29" s="507"/>
      <c r="M29" s="504"/>
      <c r="N29" s="504"/>
      <c r="O29" s="504"/>
      <c r="P29" s="504"/>
      <c r="Q29" s="504"/>
      <c r="R29" s="505"/>
      <c r="S29" s="506"/>
      <c r="T29" s="506"/>
      <c r="U29" s="506"/>
      <c r="V29" s="507"/>
      <c r="W29" s="331"/>
      <c r="X29" s="332"/>
      <c r="Y29" s="333"/>
    </row>
    <row r="30" spans="1:25" ht="27" customHeight="1">
      <c r="A30" s="504"/>
      <c r="B30" s="504"/>
      <c r="C30" s="504"/>
      <c r="D30" s="504"/>
      <c r="E30" s="504"/>
      <c r="F30" s="504"/>
      <c r="G30" s="504"/>
      <c r="H30" s="504"/>
      <c r="I30" s="505"/>
      <c r="J30" s="506"/>
      <c r="K30" s="506"/>
      <c r="L30" s="507"/>
      <c r="M30" s="504"/>
      <c r="N30" s="504"/>
      <c r="O30" s="504"/>
      <c r="P30" s="504"/>
      <c r="Q30" s="504"/>
      <c r="R30" s="505"/>
      <c r="S30" s="506"/>
      <c r="T30" s="506"/>
      <c r="U30" s="506"/>
      <c r="V30" s="507"/>
      <c r="W30" s="331"/>
      <c r="X30" s="332"/>
      <c r="Y30" s="333"/>
    </row>
    <row r="31" spans="1:25" ht="27" customHeight="1">
      <c r="A31" s="504"/>
      <c r="B31" s="504"/>
      <c r="C31" s="504"/>
      <c r="D31" s="504"/>
      <c r="E31" s="504"/>
      <c r="F31" s="504"/>
      <c r="G31" s="504"/>
      <c r="H31" s="504"/>
      <c r="I31" s="505"/>
      <c r="J31" s="506"/>
      <c r="K31" s="506"/>
      <c r="L31" s="507"/>
      <c r="M31" s="504"/>
      <c r="N31" s="504"/>
      <c r="O31" s="504"/>
      <c r="P31" s="504"/>
      <c r="Q31" s="504"/>
      <c r="R31" s="505"/>
      <c r="S31" s="506"/>
      <c r="T31" s="506"/>
      <c r="U31" s="506"/>
      <c r="V31" s="507"/>
      <c r="W31" s="331"/>
      <c r="X31" s="332"/>
      <c r="Y31" s="333"/>
    </row>
    <row r="32" spans="1:25" ht="27" customHeight="1">
      <c r="A32" s="504"/>
      <c r="B32" s="504"/>
      <c r="C32" s="504"/>
      <c r="D32" s="504"/>
      <c r="E32" s="504"/>
      <c r="F32" s="504"/>
      <c r="G32" s="504"/>
      <c r="H32" s="504"/>
      <c r="I32" s="505"/>
      <c r="J32" s="506"/>
      <c r="K32" s="506"/>
      <c r="L32" s="507"/>
      <c r="M32" s="504"/>
      <c r="N32" s="504"/>
      <c r="O32" s="504"/>
      <c r="P32" s="504"/>
      <c r="Q32" s="504"/>
      <c r="R32" s="505"/>
      <c r="S32" s="506"/>
      <c r="T32" s="506"/>
      <c r="U32" s="506"/>
      <c r="V32" s="507"/>
      <c r="W32" s="331"/>
      <c r="X32" s="332"/>
      <c r="Y32" s="333"/>
    </row>
    <row r="33" spans="1:25" ht="27" customHeight="1">
      <c r="A33" s="504"/>
      <c r="B33" s="504"/>
      <c r="C33" s="504"/>
      <c r="D33" s="504"/>
      <c r="E33" s="504"/>
      <c r="F33" s="504"/>
      <c r="G33" s="504"/>
      <c r="H33" s="504"/>
      <c r="I33" s="505"/>
      <c r="J33" s="506"/>
      <c r="K33" s="506"/>
      <c r="L33" s="507"/>
      <c r="M33" s="504"/>
      <c r="N33" s="504"/>
      <c r="O33" s="504"/>
      <c r="P33" s="504"/>
      <c r="Q33" s="504"/>
      <c r="R33" s="505"/>
      <c r="S33" s="506"/>
      <c r="T33" s="506"/>
      <c r="U33" s="506"/>
      <c r="V33" s="507"/>
      <c r="W33" s="331"/>
      <c r="X33" s="332"/>
      <c r="Y33" s="333"/>
    </row>
    <row r="34" spans="1:25" ht="13.5" customHeight="1">
      <c r="A34" s="166" t="s">
        <v>211</v>
      </c>
    </row>
    <row r="35" spans="1:25" ht="13.5" customHeight="1">
      <c r="A35" s="166" t="s">
        <v>212</v>
      </c>
    </row>
    <row r="36" spans="1:25" ht="13.5" customHeight="1">
      <c r="A36" s="166" t="s">
        <v>213</v>
      </c>
    </row>
  </sheetData>
  <mergeCells count="127">
    <mergeCell ref="S2:Y2"/>
    <mergeCell ref="A3:E3"/>
    <mergeCell ref="M5:X6"/>
    <mergeCell ref="M7:W7"/>
    <mergeCell ref="A9:Y9"/>
    <mergeCell ref="A11:C11"/>
    <mergeCell ref="D11:X11"/>
    <mergeCell ref="R15:V15"/>
    <mergeCell ref="W15:Y15"/>
    <mergeCell ref="I15:L15"/>
    <mergeCell ref="A12:C12"/>
    <mergeCell ref="D12:M12"/>
    <mergeCell ref="A13:C13"/>
    <mergeCell ref="D13:M13"/>
    <mergeCell ref="O13:X13"/>
    <mergeCell ref="A15:C15"/>
    <mergeCell ref="D15:H15"/>
    <mergeCell ref="M15:N15"/>
    <mergeCell ref="O15:Q15"/>
    <mergeCell ref="R16:V16"/>
    <mergeCell ref="I16:L16"/>
    <mergeCell ref="O16:Q16"/>
    <mergeCell ref="A17:C17"/>
    <mergeCell ref="D17:H17"/>
    <mergeCell ref="M17:N17"/>
    <mergeCell ref="O17:Q17"/>
    <mergeCell ref="R17:V17"/>
    <mergeCell ref="I17:L17"/>
    <mergeCell ref="A16:C16"/>
    <mergeCell ref="D16:H16"/>
    <mergeCell ref="M16:N16"/>
    <mergeCell ref="A18:C18"/>
    <mergeCell ref="D18:H18"/>
    <mergeCell ref="M18:N18"/>
    <mergeCell ref="O18:Q18"/>
    <mergeCell ref="R18:V18"/>
    <mergeCell ref="I18:L18"/>
    <mergeCell ref="A19:C19"/>
    <mergeCell ref="D19:H19"/>
    <mergeCell ref="M19:N19"/>
    <mergeCell ref="O19:Q19"/>
    <mergeCell ref="R19:V19"/>
    <mergeCell ref="I19:L19"/>
    <mergeCell ref="O20:Q20"/>
    <mergeCell ref="A21:C21"/>
    <mergeCell ref="D21:H21"/>
    <mergeCell ref="M21:N21"/>
    <mergeCell ref="O21:Q21"/>
    <mergeCell ref="A20:C20"/>
    <mergeCell ref="D20:H20"/>
    <mergeCell ref="M20:N20"/>
    <mergeCell ref="R20:V20"/>
    <mergeCell ref="R21:V21"/>
    <mergeCell ref="I20:L20"/>
    <mergeCell ref="I21:L21"/>
    <mergeCell ref="A22:C22"/>
    <mergeCell ref="D22:H22"/>
    <mergeCell ref="M22:N22"/>
    <mergeCell ref="O22:Q22"/>
    <mergeCell ref="R22:V22"/>
    <mergeCell ref="I22:L22"/>
    <mergeCell ref="A23:C23"/>
    <mergeCell ref="D23:H23"/>
    <mergeCell ref="M23:N23"/>
    <mergeCell ref="O23:Q23"/>
    <mergeCell ref="R23:V23"/>
    <mergeCell ref="I23:L23"/>
    <mergeCell ref="O24:Q24"/>
    <mergeCell ref="A25:C25"/>
    <mergeCell ref="D25:H25"/>
    <mergeCell ref="M25:N25"/>
    <mergeCell ref="O25:Q25"/>
    <mergeCell ref="A24:C24"/>
    <mergeCell ref="D24:H24"/>
    <mergeCell ref="M24:N24"/>
    <mergeCell ref="R24:V24"/>
    <mergeCell ref="R25:V25"/>
    <mergeCell ref="I24:L24"/>
    <mergeCell ref="I25:L25"/>
    <mergeCell ref="A26:C26"/>
    <mergeCell ref="D26:H26"/>
    <mergeCell ref="M26:N26"/>
    <mergeCell ref="O26:Q26"/>
    <mergeCell ref="R26:V26"/>
    <mergeCell ref="I26:L26"/>
    <mergeCell ref="A27:C27"/>
    <mergeCell ref="D27:H27"/>
    <mergeCell ref="M27:N27"/>
    <mergeCell ref="O27:Q27"/>
    <mergeCell ref="R27:V27"/>
    <mergeCell ref="I27:L27"/>
    <mergeCell ref="O28:Q28"/>
    <mergeCell ref="A29:C29"/>
    <mergeCell ref="D29:H29"/>
    <mergeCell ref="M29:N29"/>
    <mergeCell ref="O29:Q29"/>
    <mergeCell ref="A28:C28"/>
    <mergeCell ref="D28:H28"/>
    <mergeCell ref="M28:N28"/>
    <mergeCell ref="R28:V28"/>
    <mergeCell ref="R29:V29"/>
    <mergeCell ref="I28:L28"/>
    <mergeCell ref="I29:L29"/>
    <mergeCell ref="A30:C30"/>
    <mergeCell ref="D30:H30"/>
    <mergeCell ref="M30:N30"/>
    <mergeCell ref="O30:Q30"/>
    <mergeCell ref="R30:V30"/>
    <mergeCell ref="I30:L30"/>
    <mergeCell ref="A31:C31"/>
    <mergeCell ref="D31:H31"/>
    <mergeCell ref="M31:N31"/>
    <mergeCell ref="O31:Q31"/>
    <mergeCell ref="R31:V31"/>
    <mergeCell ref="I31:L31"/>
    <mergeCell ref="O32:Q32"/>
    <mergeCell ref="A33:C33"/>
    <mergeCell ref="D33:H33"/>
    <mergeCell ref="M33:N33"/>
    <mergeCell ref="O33:Q33"/>
    <mergeCell ref="A32:C32"/>
    <mergeCell ref="D32:H32"/>
    <mergeCell ref="M32:N32"/>
    <mergeCell ref="R32:V32"/>
    <mergeCell ref="R33:V33"/>
    <mergeCell ref="I32:L32"/>
    <mergeCell ref="I33:L33"/>
  </mergeCells>
  <phoneticPr fontId="4"/>
  <pageMargins left="0.78740157480314965" right="0.78740157480314965" top="0.98425196850393704" bottom="0"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936B1-6A1F-4DB9-9479-FB471938FA86}">
  <dimension ref="B1:AU50"/>
  <sheetViews>
    <sheetView view="pageBreakPreview" topLeftCell="A4" zoomScaleNormal="100" zoomScaleSheetLayoutView="100" workbookViewId="0">
      <selection activeCell="J8" sqref="J8:R9"/>
    </sheetView>
  </sheetViews>
  <sheetFormatPr defaultColWidth="2.5" defaultRowHeight="15" customHeight="1"/>
  <cols>
    <col min="1" max="1" width="2.5" style="190" customWidth="1"/>
    <col min="2" max="2" width="1.375" style="190" customWidth="1"/>
    <col min="3" max="30" width="2.5" style="190" customWidth="1"/>
    <col min="31" max="33" width="2.125" style="190" customWidth="1"/>
    <col min="34" max="39" width="2.5" style="190" customWidth="1"/>
    <col min="40" max="40" width="1.125" style="190" customWidth="1"/>
    <col min="41" max="41" width="1.5" style="190" customWidth="1"/>
    <col min="42" max="16384" width="2.5" style="190"/>
  </cols>
  <sheetData>
    <row r="1" spans="2:47" ht="8.25" customHeight="1" thickBot="1"/>
    <row r="2" spans="2:47" ht="15" customHeight="1">
      <c r="B2" s="191"/>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3"/>
    </row>
    <row r="3" spans="2:47" ht="21" customHeight="1">
      <c r="B3" s="194"/>
      <c r="C3" s="590" t="s">
        <v>267</v>
      </c>
      <c r="D3" s="590"/>
      <c r="E3" s="590"/>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0"/>
      <c r="AK3" s="590"/>
      <c r="AL3" s="590"/>
      <c r="AM3" s="590"/>
      <c r="AN3" s="195"/>
    </row>
    <row r="4" spans="2:47" ht="15" customHeight="1">
      <c r="B4" s="194"/>
      <c r="J4" s="591" t="str">
        <f>'２'!D11</f>
        <v>R00中央三丁目線道路改良舗装工事</v>
      </c>
      <c r="K4" s="591"/>
      <c r="L4" s="591"/>
      <c r="M4" s="591"/>
      <c r="N4" s="591"/>
      <c r="O4" s="591"/>
      <c r="P4" s="591"/>
      <c r="Q4" s="591"/>
      <c r="R4" s="591"/>
      <c r="AB4" s="593" t="str">
        <f>'２'!M7</f>
        <v>霧島建設技術株式会社</v>
      </c>
      <c r="AC4" s="593"/>
      <c r="AD4" s="593"/>
      <c r="AE4" s="593"/>
      <c r="AF4" s="593"/>
      <c r="AG4" s="593"/>
      <c r="AH4" s="593"/>
      <c r="AI4" s="593"/>
      <c r="AJ4" s="593"/>
      <c r="AK4" s="593"/>
      <c r="AL4" s="593"/>
      <c r="AN4" s="195"/>
    </row>
    <row r="5" spans="2:47" ht="15" customHeight="1">
      <c r="B5" s="194"/>
      <c r="C5" s="585" t="s">
        <v>268</v>
      </c>
      <c r="D5" s="585"/>
      <c r="E5" s="585"/>
      <c r="F5" s="585"/>
      <c r="G5" s="585"/>
      <c r="H5" s="585"/>
      <c r="I5" s="196"/>
      <c r="J5" s="592"/>
      <c r="K5" s="592"/>
      <c r="L5" s="592"/>
      <c r="M5" s="592"/>
      <c r="N5" s="592"/>
      <c r="O5" s="592"/>
      <c r="P5" s="592"/>
      <c r="Q5" s="592"/>
      <c r="R5" s="592"/>
      <c r="U5" s="586" t="s">
        <v>269</v>
      </c>
      <c r="V5" s="586"/>
      <c r="W5" s="586"/>
      <c r="X5" s="586"/>
      <c r="Y5" s="586"/>
      <c r="Z5" s="586"/>
      <c r="AA5" s="196"/>
      <c r="AB5" s="594"/>
      <c r="AC5" s="594"/>
      <c r="AD5" s="594"/>
      <c r="AE5" s="594"/>
      <c r="AF5" s="594"/>
      <c r="AG5" s="594"/>
      <c r="AH5" s="594"/>
      <c r="AI5" s="594"/>
      <c r="AJ5" s="594"/>
      <c r="AK5" s="594"/>
      <c r="AL5" s="594"/>
      <c r="AM5" s="196"/>
      <c r="AN5" s="195"/>
      <c r="AR5" s="569" t="s">
        <v>585</v>
      </c>
      <c r="AS5" s="569"/>
      <c r="AT5" s="569"/>
      <c r="AU5" s="569"/>
    </row>
    <row r="6" spans="2:47" ht="15" customHeight="1">
      <c r="B6" s="194"/>
      <c r="C6" s="197"/>
      <c r="D6" s="197"/>
      <c r="E6" s="197"/>
      <c r="F6" s="197"/>
      <c r="G6" s="197"/>
      <c r="H6" s="197"/>
      <c r="J6" s="587" t="str">
        <f>DATESTRING('２'!D13)</f>
        <v>令和03年09月02日</v>
      </c>
      <c r="K6" s="587"/>
      <c r="L6" s="587"/>
      <c r="M6" s="587"/>
      <c r="N6" s="587"/>
      <c r="O6" s="587"/>
      <c r="P6" s="587"/>
      <c r="Q6" s="587"/>
      <c r="R6" s="334" t="s">
        <v>570</v>
      </c>
      <c r="U6" s="198"/>
      <c r="V6" s="198"/>
      <c r="W6" s="198"/>
      <c r="X6" s="198"/>
      <c r="Y6" s="198"/>
      <c r="Z6" s="198"/>
      <c r="AB6" s="587" t="str">
        <f>★基本項目入力票!D45</f>
        <v>霧島　三郎</v>
      </c>
      <c r="AC6" s="587"/>
      <c r="AD6" s="587"/>
      <c r="AE6" s="587"/>
      <c r="AF6" s="587"/>
      <c r="AG6" s="587"/>
      <c r="AH6" s="587"/>
      <c r="AI6" s="587"/>
      <c r="AJ6" s="587"/>
      <c r="AK6" s="587"/>
      <c r="AL6" s="587"/>
      <c r="AM6" s="199"/>
      <c r="AN6" s="195"/>
      <c r="AR6" s="589">
        <v>2</v>
      </c>
      <c r="AS6" s="589"/>
      <c r="AT6" s="589"/>
      <c r="AU6" s="589"/>
    </row>
    <row r="7" spans="2:47" ht="15" customHeight="1">
      <c r="B7" s="194"/>
      <c r="C7" s="585" t="s">
        <v>270</v>
      </c>
      <c r="D7" s="585"/>
      <c r="E7" s="585"/>
      <c r="F7" s="585"/>
      <c r="G7" s="585"/>
      <c r="H7" s="585"/>
      <c r="I7" s="196"/>
      <c r="J7" s="588" t="str">
        <f>IF(AR6=2,DATESTRING(★基本項目入力票!J24),IF(AR6=1,DATESTRING(★基本項目入力票!J21),DATESTRING('２'!O13)))</f>
        <v>令和04年02月21日</v>
      </c>
      <c r="K7" s="588"/>
      <c r="L7" s="588"/>
      <c r="M7" s="588"/>
      <c r="N7" s="588"/>
      <c r="O7" s="588"/>
      <c r="P7" s="588"/>
      <c r="Q7" s="588"/>
      <c r="R7" s="335"/>
      <c r="U7" s="586" t="s">
        <v>271</v>
      </c>
      <c r="V7" s="586"/>
      <c r="W7" s="586"/>
      <c r="X7" s="586"/>
      <c r="Y7" s="586"/>
      <c r="Z7" s="586"/>
      <c r="AA7" s="196"/>
      <c r="AB7" s="588"/>
      <c r="AC7" s="588"/>
      <c r="AD7" s="588"/>
      <c r="AE7" s="588"/>
      <c r="AF7" s="588"/>
      <c r="AG7" s="588"/>
      <c r="AH7" s="588"/>
      <c r="AI7" s="588"/>
      <c r="AJ7" s="588"/>
      <c r="AK7" s="588"/>
      <c r="AL7" s="588"/>
      <c r="AM7" s="200"/>
      <c r="AN7" s="195"/>
      <c r="AR7" s="589"/>
      <c r="AS7" s="589"/>
      <c r="AT7" s="589"/>
      <c r="AU7" s="589"/>
    </row>
    <row r="8" spans="2:47" ht="15" customHeight="1">
      <c r="B8" s="194"/>
      <c r="C8" s="197"/>
      <c r="D8" s="197"/>
      <c r="E8" s="197"/>
      <c r="F8" s="197"/>
      <c r="G8" s="197"/>
      <c r="H8" s="197"/>
      <c r="J8" s="583"/>
      <c r="K8" s="583"/>
      <c r="L8" s="583"/>
      <c r="M8" s="583"/>
      <c r="N8" s="583"/>
      <c r="O8" s="583"/>
      <c r="P8" s="583"/>
      <c r="Q8" s="583"/>
      <c r="R8" s="583"/>
      <c r="U8" s="198"/>
      <c r="V8" s="198"/>
      <c r="W8" s="198"/>
      <c r="X8" s="198"/>
      <c r="Y8" s="198"/>
      <c r="Z8" s="198"/>
      <c r="AB8" s="536"/>
      <c r="AC8" s="536"/>
      <c r="AD8" s="536"/>
      <c r="AE8" s="536"/>
      <c r="AF8" s="536"/>
      <c r="AG8" s="536"/>
      <c r="AH8" s="536"/>
      <c r="AI8" s="536"/>
      <c r="AJ8" s="536"/>
      <c r="AK8" s="536"/>
      <c r="AL8" s="536"/>
      <c r="AM8" s="199"/>
      <c r="AN8" s="195"/>
    </row>
    <row r="9" spans="2:47" ht="15" customHeight="1">
      <c r="B9" s="194"/>
      <c r="C9" s="585" t="s">
        <v>272</v>
      </c>
      <c r="D9" s="585"/>
      <c r="E9" s="585"/>
      <c r="F9" s="585"/>
      <c r="G9" s="585"/>
      <c r="H9" s="585"/>
      <c r="I9" s="196"/>
      <c r="J9" s="584"/>
      <c r="K9" s="584"/>
      <c r="L9" s="584"/>
      <c r="M9" s="584"/>
      <c r="N9" s="584"/>
      <c r="O9" s="584"/>
      <c r="P9" s="584"/>
      <c r="Q9" s="584"/>
      <c r="R9" s="584"/>
      <c r="U9" s="586" t="s">
        <v>273</v>
      </c>
      <c r="V9" s="586"/>
      <c r="W9" s="586"/>
      <c r="X9" s="586"/>
      <c r="Y9" s="586"/>
      <c r="Z9" s="586"/>
      <c r="AA9" s="196"/>
      <c r="AB9" s="539"/>
      <c r="AC9" s="539"/>
      <c r="AD9" s="539"/>
      <c r="AE9" s="539"/>
      <c r="AF9" s="539"/>
      <c r="AG9" s="539"/>
      <c r="AH9" s="539"/>
      <c r="AI9" s="539"/>
      <c r="AJ9" s="539"/>
      <c r="AK9" s="539"/>
      <c r="AL9" s="539"/>
      <c r="AM9" s="200"/>
      <c r="AN9" s="195"/>
    </row>
    <row r="10" spans="2:47" ht="15" customHeight="1">
      <c r="B10" s="194"/>
      <c r="C10" s="197"/>
      <c r="D10" s="197"/>
      <c r="E10" s="197"/>
      <c r="F10" s="197"/>
      <c r="G10" s="197"/>
      <c r="H10" s="197"/>
      <c r="J10" s="587" t="str">
        <f>★基本項目入力票!C13&amp;★基本項目入力票!E13&amp;★基本項目入力票!O13</f>
        <v>霧島市国分中央三丁目地内</v>
      </c>
      <c r="K10" s="587"/>
      <c r="L10" s="587"/>
      <c r="M10" s="587"/>
      <c r="N10" s="587"/>
      <c r="O10" s="587"/>
      <c r="P10" s="587"/>
      <c r="Q10" s="587"/>
      <c r="R10" s="587"/>
      <c r="U10" s="198"/>
      <c r="V10" s="198"/>
      <c r="W10" s="198"/>
      <c r="X10" s="198"/>
      <c r="Y10" s="198"/>
      <c r="Z10" s="198"/>
      <c r="AB10" s="536"/>
      <c r="AC10" s="536"/>
      <c r="AD10" s="536"/>
      <c r="AE10" s="536"/>
      <c r="AF10" s="536"/>
      <c r="AG10" s="536"/>
      <c r="AH10" s="536"/>
      <c r="AI10" s="536"/>
      <c r="AJ10" s="536"/>
      <c r="AK10" s="536"/>
      <c r="AL10" s="536"/>
      <c r="AM10" s="199"/>
      <c r="AN10" s="195"/>
    </row>
    <row r="11" spans="2:47" ht="15" customHeight="1">
      <c r="B11" s="194"/>
      <c r="C11" s="585" t="s">
        <v>274</v>
      </c>
      <c r="D11" s="585"/>
      <c r="E11" s="585"/>
      <c r="F11" s="585"/>
      <c r="G11" s="585"/>
      <c r="H11" s="585"/>
      <c r="I11" s="196"/>
      <c r="J11" s="588"/>
      <c r="K11" s="588"/>
      <c r="L11" s="588"/>
      <c r="M11" s="588"/>
      <c r="N11" s="588"/>
      <c r="O11" s="588"/>
      <c r="P11" s="588"/>
      <c r="Q11" s="588"/>
      <c r="R11" s="588"/>
      <c r="U11" s="586" t="s">
        <v>275</v>
      </c>
      <c r="V11" s="586"/>
      <c r="W11" s="586"/>
      <c r="X11" s="586"/>
      <c r="Y11" s="586"/>
      <c r="Z11" s="586"/>
      <c r="AA11" s="196"/>
      <c r="AB11" s="539"/>
      <c r="AC11" s="539"/>
      <c r="AD11" s="539"/>
      <c r="AE11" s="539"/>
      <c r="AF11" s="539"/>
      <c r="AG11" s="539"/>
      <c r="AH11" s="539"/>
      <c r="AI11" s="539"/>
      <c r="AJ11" s="539"/>
      <c r="AK11" s="539"/>
      <c r="AL11" s="539"/>
      <c r="AM11" s="200"/>
      <c r="AN11" s="195"/>
    </row>
    <row r="12" spans="2:47" ht="15" customHeight="1">
      <c r="B12" s="194"/>
      <c r="C12" s="201"/>
      <c r="D12" s="201"/>
      <c r="E12" s="201"/>
      <c r="F12" s="201"/>
      <c r="G12" s="201"/>
      <c r="H12" s="201"/>
      <c r="AN12" s="195"/>
    </row>
    <row r="13" spans="2:47" ht="15" customHeight="1">
      <c r="B13" s="568" t="s">
        <v>276</v>
      </c>
      <c r="C13" s="569"/>
      <c r="D13" s="569"/>
      <c r="E13" s="569" t="s">
        <v>277</v>
      </c>
      <c r="F13" s="569"/>
      <c r="G13" s="569"/>
      <c r="H13" s="569"/>
      <c r="I13" s="569"/>
      <c r="J13" s="569"/>
      <c r="K13" s="569"/>
      <c r="L13" s="569"/>
      <c r="M13" s="569" t="s">
        <v>278</v>
      </c>
      <c r="N13" s="569"/>
      <c r="O13" s="569"/>
      <c r="P13" s="569"/>
      <c r="Q13" s="569"/>
      <c r="R13" s="569"/>
      <c r="S13" s="569"/>
      <c r="T13" s="570" t="s">
        <v>279</v>
      </c>
      <c r="U13" s="571"/>
      <c r="V13" s="571"/>
      <c r="W13" s="571"/>
      <c r="X13" s="571"/>
      <c r="Y13" s="571"/>
      <c r="Z13" s="571"/>
      <c r="AA13" s="571"/>
      <c r="AB13" s="571"/>
      <c r="AC13" s="571"/>
      <c r="AD13" s="572"/>
      <c r="AE13" s="573" t="s">
        <v>280</v>
      </c>
      <c r="AF13" s="574"/>
      <c r="AG13" s="575"/>
      <c r="AH13" s="569" t="s">
        <v>281</v>
      </c>
      <c r="AI13" s="569"/>
      <c r="AJ13" s="569"/>
      <c r="AK13" s="569"/>
      <c r="AL13" s="569"/>
      <c r="AM13" s="569"/>
      <c r="AN13" s="579"/>
    </row>
    <row r="14" spans="2:47" ht="15" customHeight="1">
      <c r="B14" s="568"/>
      <c r="C14" s="569"/>
      <c r="D14" s="569"/>
      <c r="E14" s="569"/>
      <c r="F14" s="569"/>
      <c r="G14" s="569"/>
      <c r="H14" s="569"/>
      <c r="I14" s="569"/>
      <c r="J14" s="569"/>
      <c r="K14" s="569"/>
      <c r="L14" s="569"/>
      <c r="M14" s="569"/>
      <c r="N14" s="569"/>
      <c r="O14" s="569"/>
      <c r="P14" s="569"/>
      <c r="Q14" s="569"/>
      <c r="R14" s="569"/>
      <c r="S14" s="569"/>
      <c r="T14" s="580" t="s">
        <v>282</v>
      </c>
      <c r="U14" s="581"/>
      <c r="V14" s="581"/>
      <c r="W14" s="581"/>
      <c r="X14" s="581"/>
      <c r="Y14" s="581"/>
      <c r="Z14" s="581"/>
      <c r="AA14" s="581"/>
      <c r="AB14" s="581"/>
      <c r="AC14" s="581"/>
      <c r="AD14" s="582"/>
      <c r="AE14" s="576"/>
      <c r="AF14" s="577"/>
      <c r="AG14" s="578"/>
      <c r="AH14" s="569"/>
      <c r="AI14" s="569"/>
      <c r="AJ14" s="569"/>
      <c r="AK14" s="569"/>
      <c r="AL14" s="569"/>
      <c r="AM14" s="569"/>
      <c r="AN14" s="579"/>
    </row>
    <row r="15" spans="2:47" ht="15" customHeight="1">
      <c r="B15" s="547"/>
      <c r="C15" s="548"/>
      <c r="D15" s="548"/>
      <c r="E15" s="551"/>
      <c r="F15" s="551"/>
      <c r="G15" s="551"/>
      <c r="H15" s="551"/>
      <c r="I15" s="551"/>
      <c r="J15" s="551"/>
      <c r="K15" s="551"/>
      <c r="L15" s="551"/>
      <c r="M15" s="526"/>
      <c r="N15" s="527"/>
      <c r="O15" s="527"/>
      <c r="P15" s="527"/>
      <c r="Q15" s="527"/>
      <c r="R15" s="527"/>
      <c r="S15" s="556"/>
      <c r="T15" s="526"/>
      <c r="U15" s="527"/>
      <c r="V15" s="527"/>
      <c r="W15" s="527"/>
      <c r="X15" s="527"/>
      <c r="Y15" s="527"/>
      <c r="Z15" s="527"/>
      <c r="AA15" s="527"/>
      <c r="AB15" s="527"/>
      <c r="AC15" s="527"/>
      <c r="AD15" s="556"/>
      <c r="AE15" s="535"/>
      <c r="AF15" s="536"/>
      <c r="AG15" s="537"/>
      <c r="AH15" s="526"/>
      <c r="AI15" s="527"/>
      <c r="AJ15" s="527"/>
      <c r="AK15" s="527"/>
      <c r="AL15" s="527"/>
      <c r="AM15" s="527"/>
      <c r="AN15" s="528"/>
    </row>
    <row r="16" spans="2:47" ht="15" customHeight="1">
      <c r="B16" s="547"/>
      <c r="C16" s="548"/>
      <c r="D16" s="548"/>
      <c r="E16" s="551"/>
      <c r="F16" s="551"/>
      <c r="G16" s="551"/>
      <c r="H16" s="551"/>
      <c r="I16" s="551"/>
      <c r="J16" s="551"/>
      <c r="K16" s="551"/>
      <c r="L16" s="551"/>
      <c r="M16" s="532"/>
      <c r="N16" s="533"/>
      <c r="O16" s="533"/>
      <c r="P16" s="533"/>
      <c r="Q16" s="533"/>
      <c r="R16" s="533"/>
      <c r="S16" s="534"/>
      <c r="T16" s="532"/>
      <c r="U16" s="533"/>
      <c r="V16" s="533"/>
      <c r="W16" s="533"/>
      <c r="X16" s="533"/>
      <c r="Y16" s="533"/>
      <c r="Z16" s="533"/>
      <c r="AA16" s="533"/>
      <c r="AB16" s="533"/>
      <c r="AC16" s="533"/>
      <c r="AD16" s="534"/>
      <c r="AE16" s="538"/>
      <c r="AF16" s="539"/>
      <c r="AG16" s="540"/>
      <c r="AH16" s="532"/>
      <c r="AI16" s="533"/>
      <c r="AJ16" s="533"/>
      <c r="AK16" s="533"/>
      <c r="AL16" s="533"/>
      <c r="AM16" s="533"/>
      <c r="AN16" s="566"/>
    </row>
    <row r="17" spans="2:40" ht="15" customHeight="1">
      <c r="B17" s="547"/>
      <c r="C17" s="548"/>
      <c r="D17" s="548"/>
      <c r="E17" s="551"/>
      <c r="F17" s="551"/>
      <c r="G17" s="551"/>
      <c r="H17" s="551"/>
      <c r="I17" s="551"/>
      <c r="J17" s="551"/>
      <c r="K17" s="551"/>
      <c r="L17" s="551"/>
      <c r="M17" s="567"/>
      <c r="N17" s="551"/>
      <c r="O17" s="551"/>
      <c r="P17" s="551"/>
      <c r="Q17" s="551"/>
      <c r="R17" s="551"/>
      <c r="S17" s="551"/>
      <c r="T17" s="541"/>
      <c r="U17" s="542"/>
      <c r="V17" s="542"/>
      <c r="W17" s="542"/>
      <c r="X17" s="542"/>
      <c r="Y17" s="542"/>
      <c r="Z17" s="542"/>
      <c r="AA17" s="542"/>
      <c r="AB17" s="542"/>
      <c r="AC17" s="542"/>
      <c r="AD17" s="557"/>
      <c r="AE17" s="535"/>
      <c r="AF17" s="536"/>
      <c r="AG17" s="537"/>
      <c r="AH17" s="520"/>
      <c r="AI17" s="521"/>
      <c r="AJ17" s="521"/>
      <c r="AK17" s="521"/>
      <c r="AL17" s="521"/>
      <c r="AM17" s="521"/>
      <c r="AN17" s="522"/>
    </row>
    <row r="18" spans="2:40" ht="15" customHeight="1">
      <c r="B18" s="547"/>
      <c r="C18" s="548"/>
      <c r="D18" s="548"/>
      <c r="E18" s="551"/>
      <c r="F18" s="551"/>
      <c r="G18" s="551"/>
      <c r="H18" s="551"/>
      <c r="I18" s="551"/>
      <c r="J18" s="551"/>
      <c r="K18" s="551"/>
      <c r="L18" s="551"/>
      <c r="M18" s="551"/>
      <c r="N18" s="551"/>
      <c r="O18" s="551"/>
      <c r="P18" s="551"/>
      <c r="Q18" s="551"/>
      <c r="R18" s="551"/>
      <c r="S18" s="551"/>
      <c r="T18" s="544"/>
      <c r="U18" s="545"/>
      <c r="V18" s="545"/>
      <c r="W18" s="545"/>
      <c r="X18" s="545"/>
      <c r="Y18" s="545"/>
      <c r="Z18" s="545"/>
      <c r="AA18" s="545"/>
      <c r="AB18" s="545"/>
      <c r="AC18" s="545"/>
      <c r="AD18" s="558"/>
      <c r="AE18" s="538"/>
      <c r="AF18" s="539"/>
      <c r="AG18" s="540"/>
      <c r="AH18" s="523"/>
      <c r="AI18" s="524"/>
      <c r="AJ18" s="524"/>
      <c r="AK18" s="524"/>
      <c r="AL18" s="524"/>
      <c r="AM18" s="524"/>
      <c r="AN18" s="525"/>
    </row>
    <row r="19" spans="2:40" ht="15" customHeight="1">
      <c r="B19" s="547"/>
      <c r="C19" s="548"/>
      <c r="D19" s="548"/>
      <c r="E19" s="551"/>
      <c r="F19" s="551"/>
      <c r="G19" s="551"/>
      <c r="H19" s="551"/>
      <c r="I19" s="551"/>
      <c r="J19" s="551"/>
      <c r="K19" s="551"/>
      <c r="L19" s="551"/>
      <c r="M19" s="551"/>
      <c r="N19" s="551"/>
      <c r="O19" s="551"/>
      <c r="P19" s="551"/>
      <c r="Q19" s="551"/>
      <c r="R19" s="551"/>
      <c r="S19" s="551"/>
      <c r="T19" s="541"/>
      <c r="U19" s="542"/>
      <c r="V19" s="542"/>
      <c r="W19" s="542"/>
      <c r="X19" s="542"/>
      <c r="Y19" s="542"/>
      <c r="Z19" s="542"/>
      <c r="AA19" s="542"/>
      <c r="AB19" s="542"/>
      <c r="AC19" s="542"/>
      <c r="AD19" s="557"/>
      <c r="AE19" s="535"/>
      <c r="AF19" s="536"/>
      <c r="AG19" s="537"/>
      <c r="AH19" s="520"/>
      <c r="AI19" s="521"/>
      <c r="AJ19" s="521"/>
      <c r="AK19" s="521"/>
      <c r="AL19" s="521"/>
      <c r="AM19" s="521"/>
      <c r="AN19" s="522"/>
    </row>
    <row r="20" spans="2:40" ht="15" customHeight="1">
      <c r="B20" s="547"/>
      <c r="C20" s="548"/>
      <c r="D20" s="548"/>
      <c r="E20" s="551"/>
      <c r="F20" s="551"/>
      <c r="G20" s="551"/>
      <c r="H20" s="551"/>
      <c r="I20" s="551"/>
      <c r="J20" s="551"/>
      <c r="K20" s="551"/>
      <c r="L20" s="551"/>
      <c r="M20" s="551"/>
      <c r="N20" s="551"/>
      <c r="O20" s="551"/>
      <c r="P20" s="551"/>
      <c r="Q20" s="551"/>
      <c r="R20" s="551"/>
      <c r="S20" s="551"/>
      <c r="T20" s="563"/>
      <c r="U20" s="564"/>
      <c r="V20" s="564"/>
      <c r="W20" s="564"/>
      <c r="X20" s="564"/>
      <c r="Y20" s="564"/>
      <c r="Z20" s="564"/>
      <c r="AA20" s="564"/>
      <c r="AB20" s="564"/>
      <c r="AC20" s="564"/>
      <c r="AD20" s="565"/>
      <c r="AE20" s="560"/>
      <c r="AF20" s="561"/>
      <c r="AG20" s="562"/>
      <c r="AH20" s="523"/>
      <c r="AI20" s="524"/>
      <c r="AJ20" s="524"/>
      <c r="AK20" s="524"/>
      <c r="AL20" s="524"/>
      <c r="AM20" s="524"/>
      <c r="AN20" s="525"/>
    </row>
    <row r="21" spans="2:40" ht="15" customHeight="1">
      <c r="B21" s="547"/>
      <c r="C21" s="548"/>
      <c r="D21" s="548"/>
      <c r="E21" s="551"/>
      <c r="F21" s="551"/>
      <c r="G21" s="551"/>
      <c r="H21" s="551"/>
      <c r="I21" s="551"/>
      <c r="J21" s="551"/>
      <c r="K21" s="551"/>
      <c r="L21" s="551"/>
      <c r="M21" s="551"/>
      <c r="N21" s="551"/>
      <c r="O21" s="551"/>
      <c r="P21" s="551"/>
      <c r="Q21" s="551"/>
      <c r="R21" s="551"/>
      <c r="S21" s="551"/>
      <c r="T21" s="541"/>
      <c r="U21" s="542"/>
      <c r="V21" s="542"/>
      <c r="W21" s="542"/>
      <c r="X21" s="542"/>
      <c r="Y21" s="542"/>
      <c r="Z21" s="542"/>
      <c r="AA21" s="542"/>
      <c r="AB21" s="542"/>
      <c r="AC21" s="542"/>
      <c r="AD21" s="557"/>
      <c r="AE21" s="535"/>
      <c r="AF21" s="536"/>
      <c r="AG21" s="537"/>
      <c r="AH21" s="541"/>
      <c r="AI21" s="542"/>
      <c r="AJ21" s="542"/>
      <c r="AK21" s="542"/>
      <c r="AL21" s="542"/>
      <c r="AM21" s="542"/>
      <c r="AN21" s="543"/>
    </row>
    <row r="22" spans="2:40" ht="15" customHeight="1">
      <c r="B22" s="547"/>
      <c r="C22" s="548"/>
      <c r="D22" s="548"/>
      <c r="E22" s="551"/>
      <c r="F22" s="551"/>
      <c r="G22" s="551"/>
      <c r="H22" s="551"/>
      <c r="I22" s="551"/>
      <c r="J22" s="551"/>
      <c r="K22" s="551"/>
      <c r="L22" s="551"/>
      <c r="M22" s="551"/>
      <c r="N22" s="551"/>
      <c r="O22" s="551"/>
      <c r="P22" s="551"/>
      <c r="Q22" s="551"/>
      <c r="R22" s="551"/>
      <c r="S22" s="551"/>
      <c r="T22" s="544"/>
      <c r="U22" s="545"/>
      <c r="V22" s="545"/>
      <c r="W22" s="545"/>
      <c r="X22" s="545"/>
      <c r="Y22" s="545"/>
      <c r="Z22" s="545"/>
      <c r="AA22" s="545"/>
      <c r="AB22" s="545"/>
      <c r="AC22" s="545"/>
      <c r="AD22" s="558"/>
      <c r="AE22" s="538"/>
      <c r="AF22" s="539"/>
      <c r="AG22" s="540"/>
      <c r="AH22" s="544"/>
      <c r="AI22" s="545"/>
      <c r="AJ22" s="545"/>
      <c r="AK22" s="545"/>
      <c r="AL22" s="545"/>
      <c r="AM22" s="545"/>
      <c r="AN22" s="546"/>
    </row>
    <row r="23" spans="2:40" ht="15" customHeight="1">
      <c r="B23" s="547"/>
      <c r="C23" s="548"/>
      <c r="D23" s="548"/>
      <c r="E23" s="551"/>
      <c r="F23" s="551"/>
      <c r="G23" s="551"/>
      <c r="H23" s="551"/>
      <c r="I23" s="551"/>
      <c r="J23" s="551"/>
      <c r="K23" s="551"/>
      <c r="L23" s="551"/>
      <c r="M23" s="551"/>
      <c r="N23" s="551"/>
      <c r="O23" s="551"/>
      <c r="P23" s="551"/>
      <c r="Q23" s="551"/>
      <c r="R23" s="551"/>
      <c r="S23" s="551"/>
      <c r="T23" s="541"/>
      <c r="U23" s="542"/>
      <c r="V23" s="542"/>
      <c r="W23" s="542"/>
      <c r="X23" s="542"/>
      <c r="Y23" s="542"/>
      <c r="Z23" s="542"/>
      <c r="AA23" s="542"/>
      <c r="AB23" s="542"/>
      <c r="AC23" s="542"/>
      <c r="AD23" s="557"/>
      <c r="AE23" s="535"/>
      <c r="AF23" s="536"/>
      <c r="AG23" s="537"/>
      <c r="AH23" s="541"/>
      <c r="AI23" s="542"/>
      <c r="AJ23" s="542"/>
      <c r="AK23" s="542"/>
      <c r="AL23" s="542"/>
      <c r="AM23" s="542"/>
      <c r="AN23" s="543"/>
    </row>
    <row r="24" spans="2:40" ht="15" customHeight="1">
      <c r="B24" s="547"/>
      <c r="C24" s="548"/>
      <c r="D24" s="548"/>
      <c r="E24" s="551"/>
      <c r="F24" s="551"/>
      <c r="G24" s="551"/>
      <c r="H24" s="551"/>
      <c r="I24" s="551"/>
      <c r="J24" s="551"/>
      <c r="K24" s="551"/>
      <c r="L24" s="551"/>
      <c r="M24" s="551"/>
      <c r="N24" s="551"/>
      <c r="O24" s="551"/>
      <c r="P24" s="551"/>
      <c r="Q24" s="551"/>
      <c r="R24" s="551"/>
      <c r="S24" s="551"/>
      <c r="T24" s="544"/>
      <c r="U24" s="545"/>
      <c r="V24" s="545"/>
      <c r="W24" s="545"/>
      <c r="X24" s="545"/>
      <c r="Y24" s="545"/>
      <c r="Z24" s="545"/>
      <c r="AA24" s="545"/>
      <c r="AB24" s="545"/>
      <c r="AC24" s="545"/>
      <c r="AD24" s="558"/>
      <c r="AE24" s="538"/>
      <c r="AF24" s="539"/>
      <c r="AG24" s="540"/>
      <c r="AH24" s="544"/>
      <c r="AI24" s="545"/>
      <c r="AJ24" s="545"/>
      <c r="AK24" s="545"/>
      <c r="AL24" s="545"/>
      <c r="AM24" s="545"/>
      <c r="AN24" s="546"/>
    </row>
    <row r="25" spans="2:40" ht="15" customHeight="1">
      <c r="B25" s="547"/>
      <c r="C25" s="548"/>
      <c r="D25" s="548"/>
      <c r="E25" s="551"/>
      <c r="F25" s="551"/>
      <c r="G25" s="551"/>
      <c r="H25" s="551"/>
      <c r="I25" s="551"/>
      <c r="J25" s="551"/>
      <c r="K25" s="551"/>
      <c r="L25" s="551"/>
      <c r="M25" s="551"/>
      <c r="N25" s="551"/>
      <c r="O25" s="551"/>
      <c r="P25" s="551"/>
      <c r="Q25" s="551"/>
      <c r="R25" s="551"/>
      <c r="S25" s="551"/>
      <c r="T25" s="541"/>
      <c r="U25" s="542"/>
      <c r="V25" s="542"/>
      <c r="W25" s="542"/>
      <c r="X25" s="542"/>
      <c r="Y25" s="542"/>
      <c r="Z25" s="542"/>
      <c r="AA25" s="542"/>
      <c r="AB25" s="542"/>
      <c r="AC25" s="542"/>
      <c r="AD25" s="557"/>
      <c r="AE25" s="535"/>
      <c r="AF25" s="536"/>
      <c r="AG25" s="537"/>
      <c r="AH25" s="541"/>
      <c r="AI25" s="542"/>
      <c r="AJ25" s="542"/>
      <c r="AK25" s="542"/>
      <c r="AL25" s="542"/>
      <c r="AM25" s="542"/>
      <c r="AN25" s="543"/>
    </row>
    <row r="26" spans="2:40" ht="15" customHeight="1">
      <c r="B26" s="547"/>
      <c r="C26" s="548"/>
      <c r="D26" s="548"/>
      <c r="E26" s="551"/>
      <c r="F26" s="551"/>
      <c r="G26" s="551"/>
      <c r="H26" s="551"/>
      <c r="I26" s="551"/>
      <c r="J26" s="551"/>
      <c r="K26" s="551"/>
      <c r="L26" s="551"/>
      <c r="M26" s="551"/>
      <c r="N26" s="551"/>
      <c r="O26" s="551"/>
      <c r="P26" s="551"/>
      <c r="Q26" s="551"/>
      <c r="R26" s="551"/>
      <c r="S26" s="551"/>
      <c r="T26" s="544"/>
      <c r="U26" s="545"/>
      <c r="V26" s="545"/>
      <c r="W26" s="545"/>
      <c r="X26" s="545"/>
      <c r="Y26" s="545"/>
      <c r="Z26" s="545"/>
      <c r="AA26" s="545"/>
      <c r="AB26" s="545"/>
      <c r="AC26" s="545"/>
      <c r="AD26" s="558"/>
      <c r="AE26" s="538"/>
      <c r="AF26" s="539"/>
      <c r="AG26" s="540"/>
      <c r="AH26" s="544"/>
      <c r="AI26" s="545"/>
      <c r="AJ26" s="545"/>
      <c r="AK26" s="545"/>
      <c r="AL26" s="545"/>
      <c r="AM26" s="545"/>
      <c r="AN26" s="546"/>
    </row>
    <row r="27" spans="2:40" ht="15" customHeight="1">
      <c r="B27" s="547"/>
      <c r="C27" s="548"/>
      <c r="D27" s="548"/>
      <c r="E27" s="551"/>
      <c r="F27" s="551"/>
      <c r="G27" s="551"/>
      <c r="H27" s="551"/>
      <c r="I27" s="551"/>
      <c r="J27" s="551"/>
      <c r="K27" s="551"/>
      <c r="L27" s="551"/>
      <c r="M27" s="559"/>
      <c r="N27" s="551"/>
      <c r="O27" s="551"/>
      <c r="P27" s="551"/>
      <c r="Q27" s="551"/>
      <c r="R27" s="551"/>
      <c r="S27" s="551"/>
      <c r="T27" s="541"/>
      <c r="U27" s="542"/>
      <c r="V27" s="542"/>
      <c r="W27" s="542"/>
      <c r="X27" s="542"/>
      <c r="Y27" s="542"/>
      <c r="Z27" s="542"/>
      <c r="AA27" s="542"/>
      <c r="AB27" s="542"/>
      <c r="AC27" s="542"/>
      <c r="AD27" s="557"/>
      <c r="AE27" s="535"/>
      <c r="AF27" s="536"/>
      <c r="AG27" s="537"/>
      <c r="AH27" s="520"/>
      <c r="AI27" s="521"/>
      <c r="AJ27" s="521"/>
      <c r="AK27" s="521"/>
      <c r="AL27" s="521"/>
      <c r="AM27" s="521"/>
      <c r="AN27" s="522"/>
    </row>
    <row r="28" spans="2:40" ht="15" customHeight="1">
      <c r="B28" s="547"/>
      <c r="C28" s="548"/>
      <c r="D28" s="548"/>
      <c r="E28" s="551"/>
      <c r="F28" s="551"/>
      <c r="G28" s="551"/>
      <c r="H28" s="551"/>
      <c r="I28" s="551"/>
      <c r="J28" s="551"/>
      <c r="K28" s="551"/>
      <c r="L28" s="551"/>
      <c r="M28" s="551"/>
      <c r="N28" s="551"/>
      <c r="O28" s="551"/>
      <c r="P28" s="551"/>
      <c r="Q28" s="551"/>
      <c r="R28" s="551"/>
      <c r="S28" s="551"/>
      <c r="T28" s="544"/>
      <c r="U28" s="545"/>
      <c r="V28" s="545"/>
      <c r="W28" s="545"/>
      <c r="X28" s="545"/>
      <c r="Y28" s="545"/>
      <c r="Z28" s="545"/>
      <c r="AA28" s="545"/>
      <c r="AB28" s="545"/>
      <c r="AC28" s="545"/>
      <c r="AD28" s="558"/>
      <c r="AE28" s="538"/>
      <c r="AF28" s="539"/>
      <c r="AG28" s="540"/>
      <c r="AH28" s="523"/>
      <c r="AI28" s="524"/>
      <c r="AJ28" s="524"/>
      <c r="AK28" s="524"/>
      <c r="AL28" s="524"/>
      <c r="AM28" s="524"/>
      <c r="AN28" s="525"/>
    </row>
    <row r="29" spans="2:40" ht="15" customHeight="1">
      <c r="B29" s="547"/>
      <c r="C29" s="548"/>
      <c r="D29" s="548"/>
      <c r="E29" s="551"/>
      <c r="F29" s="551"/>
      <c r="G29" s="551"/>
      <c r="H29" s="551"/>
      <c r="I29" s="551"/>
      <c r="J29" s="551"/>
      <c r="K29" s="551"/>
      <c r="L29" s="551"/>
      <c r="M29" s="551"/>
      <c r="N29" s="551"/>
      <c r="O29" s="551"/>
      <c r="P29" s="551"/>
      <c r="Q29" s="551"/>
      <c r="R29" s="551"/>
      <c r="S29" s="551"/>
      <c r="T29" s="541"/>
      <c r="U29" s="542"/>
      <c r="V29" s="542"/>
      <c r="W29" s="542"/>
      <c r="X29" s="542"/>
      <c r="Y29" s="542"/>
      <c r="Z29" s="542"/>
      <c r="AA29" s="542"/>
      <c r="AB29" s="542"/>
      <c r="AC29" s="542"/>
      <c r="AD29" s="557"/>
      <c r="AE29" s="535"/>
      <c r="AF29" s="536"/>
      <c r="AG29" s="537"/>
      <c r="AH29" s="520"/>
      <c r="AI29" s="521"/>
      <c r="AJ29" s="521"/>
      <c r="AK29" s="521"/>
      <c r="AL29" s="521"/>
      <c r="AM29" s="521"/>
      <c r="AN29" s="522"/>
    </row>
    <row r="30" spans="2:40" ht="15" customHeight="1">
      <c r="B30" s="547"/>
      <c r="C30" s="548"/>
      <c r="D30" s="548"/>
      <c r="E30" s="551"/>
      <c r="F30" s="551"/>
      <c r="G30" s="551"/>
      <c r="H30" s="551"/>
      <c r="I30" s="551"/>
      <c r="J30" s="551"/>
      <c r="K30" s="551"/>
      <c r="L30" s="551"/>
      <c r="M30" s="551"/>
      <c r="N30" s="551"/>
      <c r="O30" s="551"/>
      <c r="P30" s="551"/>
      <c r="Q30" s="551"/>
      <c r="R30" s="551"/>
      <c r="S30" s="551"/>
      <c r="T30" s="544"/>
      <c r="U30" s="545"/>
      <c r="V30" s="545"/>
      <c r="W30" s="545"/>
      <c r="X30" s="545"/>
      <c r="Y30" s="545"/>
      <c r="Z30" s="545"/>
      <c r="AA30" s="545"/>
      <c r="AB30" s="545"/>
      <c r="AC30" s="545"/>
      <c r="AD30" s="558"/>
      <c r="AE30" s="538"/>
      <c r="AF30" s="539"/>
      <c r="AG30" s="540"/>
      <c r="AH30" s="523"/>
      <c r="AI30" s="524"/>
      <c r="AJ30" s="524"/>
      <c r="AK30" s="524"/>
      <c r="AL30" s="524"/>
      <c r="AM30" s="524"/>
      <c r="AN30" s="525"/>
    </row>
    <row r="31" spans="2:40" ht="15" customHeight="1">
      <c r="B31" s="547"/>
      <c r="C31" s="548"/>
      <c r="D31" s="548"/>
      <c r="E31" s="551"/>
      <c r="F31" s="551"/>
      <c r="G31" s="551"/>
      <c r="H31" s="551"/>
      <c r="I31" s="551"/>
      <c r="J31" s="551"/>
      <c r="K31" s="551"/>
      <c r="L31" s="551"/>
      <c r="M31" s="551"/>
      <c r="N31" s="551"/>
      <c r="O31" s="551"/>
      <c r="P31" s="551"/>
      <c r="Q31" s="551"/>
      <c r="R31" s="551"/>
      <c r="S31" s="551"/>
      <c r="T31" s="551"/>
      <c r="U31" s="551"/>
      <c r="V31" s="551"/>
      <c r="W31" s="551"/>
      <c r="X31" s="551"/>
      <c r="Y31" s="551"/>
      <c r="Z31" s="551"/>
      <c r="AA31" s="551"/>
      <c r="AB31" s="551"/>
      <c r="AC31" s="551"/>
      <c r="AD31" s="551"/>
      <c r="AE31" s="535"/>
      <c r="AF31" s="536"/>
      <c r="AG31" s="537"/>
      <c r="AH31" s="520"/>
      <c r="AI31" s="521"/>
      <c r="AJ31" s="521"/>
      <c r="AK31" s="521"/>
      <c r="AL31" s="521"/>
      <c r="AM31" s="521"/>
      <c r="AN31" s="522"/>
    </row>
    <row r="32" spans="2:40" ht="15" customHeight="1">
      <c r="B32" s="547"/>
      <c r="C32" s="548"/>
      <c r="D32" s="548"/>
      <c r="E32" s="551"/>
      <c r="F32" s="551"/>
      <c r="G32" s="551"/>
      <c r="H32" s="551"/>
      <c r="I32" s="551"/>
      <c r="J32" s="551"/>
      <c r="K32" s="551"/>
      <c r="L32" s="551"/>
      <c r="M32" s="551"/>
      <c r="N32" s="551"/>
      <c r="O32" s="551"/>
      <c r="P32" s="551"/>
      <c r="Q32" s="551"/>
      <c r="R32" s="551"/>
      <c r="S32" s="551"/>
      <c r="T32" s="551"/>
      <c r="U32" s="551"/>
      <c r="V32" s="551"/>
      <c r="W32" s="551"/>
      <c r="X32" s="551"/>
      <c r="Y32" s="551"/>
      <c r="Z32" s="551"/>
      <c r="AA32" s="551"/>
      <c r="AB32" s="551"/>
      <c r="AC32" s="551"/>
      <c r="AD32" s="551"/>
      <c r="AE32" s="538"/>
      <c r="AF32" s="539"/>
      <c r="AG32" s="540"/>
      <c r="AH32" s="523"/>
      <c r="AI32" s="524"/>
      <c r="AJ32" s="524"/>
      <c r="AK32" s="524"/>
      <c r="AL32" s="524"/>
      <c r="AM32" s="524"/>
      <c r="AN32" s="525"/>
    </row>
    <row r="33" spans="2:41" ht="15" customHeight="1">
      <c r="B33" s="547"/>
      <c r="C33" s="548"/>
      <c r="D33" s="548"/>
      <c r="E33" s="551"/>
      <c r="F33" s="551"/>
      <c r="G33" s="551"/>
      <c r="H33" s="551"/>
      <c r="I33" s="551"/>
      <c r="J33" s="551"/>
      <c r="K33" s="551"/>
      <c r="L33" s="551"/>
      <c r="M33" s="559"/>
      <c r="N33" s="551"/>
      <c r="O33" s="551"/>
      <c r="P33" s="551"/>
      <c r="Q33" s="551"/>
      <c r="R33" s="551"/>
      <c r="S33" s="551"/>
      <c r="T33" s="551"/>
      <c r="U33" s="551"/>
      <c r="V33" s="551"/>
      <c r="W33" s="551"/>
      <c r="X33" s="551"/>
      <c r="Y33" s="551"/>
      <c r="Z33" s="551"/>
      <c r="AA33" s="551"/>
      <c r="AB33" s="551"/>
      <c r="AC33" s="551"/>
      <c r="AD33" s="551"/>
      <c r="AE33" s="535"/>
      <c r="AF33" s="536"/>
      <c r="AG33" s="537"/>
      <c r="AH33" s="520"/>
      <c r="AI33" s="521"/>
      <c r="AJ33" s="521"/>
      <c r="AK33" s="521"/>
      <c r="AL33" s="521"/>
      <c r="AM33" s="521"/>
      <c r="AN33" s="522"/>
    </row>
    <row r="34" spans="2:41" ht="15" customHeight="1">
      <c r="B34" s="547"/>
      <c r="C34" s="548"/>
      <c r="D34" s="548"/>
      <c r="E34" s="551"/>
      <c r="F34" s="551"/>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c r="AD34" s="551"/>
      <c r="AE34" s="538"/>
      <c r="AF34" s="539"/>
      <c r="AG34" s="540"/>
      <c r="AH34" s="523"/>
      <c r="AI34" s="524"/>
      <c r="AJ34" s="524"/>
      <c r="AK34" s="524"/>
      <c r="AL34" s="524"/>
      <c r="AM34" s="524"/>
      <c r="AN34" s="525"/>
    </row>
    <row r="35" spans="2:41" ht="15" customHeight="1">
      <c r="B35" s="547"/>
      <c r="C35" s="548"/>
      <c r="D35" s="548"/>
      <c r="E35" s="551"/>
      <c r="F35" s="551"/>
      <c r="G35" s="551"/>
      <c r="H35" s="551"/>
      <c r="I35" s="551"/>
      <c r="J35" s="551"/>
      <c r="K35" s="551"/>
      <c r="L35" s="551"/>
      <c r="M35" s="551"/>
      <c r="N35" s="551"/>
      <c r="O35" s="551"/>
      <c r="P35" s="551"/>
      <c r="Q35" s="551"/>
      <c r="R35" s="551"/>
      <c r="S35" s="551"/>
      <c r="T35" s="541"/>
      <c r="U35" s="542"/>
      <c r="V35" s="542"/>
      <c r="W35" s="542"/>
      <c r="X35" s="542"/>
      <c r="Y35" s="542"/>
      <c r="Z35" s="542"/>
      <c r="AA35" s="542"/>
      <c r="AB35" s="542"/>
      <c r="AC35" s="542"/>
      <c r="AD35" s="557"/>
      <c r="AE35" s="535"/>
      <c r="AF35" s="536"/>
      <c r="AG35" s="537"/>
      <c r="AH35" s="520"/>
      <c r="AI35" s="521"/>
      <c r="AJ35" s="521"/>
      <c r="AK35" s="521"/>
      <c r="AL35" s="521"/>
      <c r="AM35" s="521"/>
      <c r="AN35" s="522"/>
    </row>
    <row r="36" spans="2:41" ht="15" customHeight="1">
      <c r="B36" s="547"/>
      <c r="C36" s="548"/>
      <c r="D36" s="548"/>
      <c r="E36" s="551"/>
      <c r="F36" s="551"/>
      <c r="G36" s="551"/>
      <c r="H36" s="551"/>
      <c r="I36" s="551"/>
      <c r="J36" s="551"/>
      <c r="K36" s="551"/>
      <c r="L36" s="551"/>
      <c r="M36" s="551"/>
      <c r="N36" s="551"/>
      <c r="O36" s="551"/>
      <c r="P36" s="551"/>
      <c r="Q36" s="551"/>
      <c r="R36" s="551"/>
      <c r="S36" s="551"/>
      <c r="T36" s="544"/>
      <c r="U36" s="545"/>
      <c r="V36" s="545"/>
      <c r="W36" s="545"/>
      <c r="X36" s="545"/>
      <c r="Y36" s="545"/>
      <c r="Z36" s="545"/>
      <c r="AA36" s="545"/>
      <c r="AB36" s="545"/>
      <c r="AC36" s="545"/>
      <c r="AD36" s="558"/>
      <c r="AE36" s="538"/>
      <c r="AF36" s="539"/>
      <c r="AG36" s="540"/>
      <c r="AH36" s="523"/>
      <c r="AI36" s="524"/>
      <c r="AJ36" s="524"/>
      <c r="AK36" s="524"/>
      <c r="AL36" s="524"/>
      <c r="AM36" s="524"/>
      <c r="AN36" s="525"/>
    </row>
    <row r="37" spans="2:41" ht="15" customHeight="1">
      <c r="B37" s="547"/>
      <c r="C37" s="548"/>
      <c r="D37" s="548"/>
      <c r="E37" s="551"/>
      <c r="F37" s="551"/>
      <c r="G37" s="551"/>
      <c r="H37" s="551"/>
      <c r="I37" s="551"/>
      <c r="J37" s="551"/>
      <c r="K37" s="551"/>
      <c r="L37" s="551"/>
      <c r="M37" s="551"/>
      <c r="N37" s="551"/>
      <c r="O37" s="551"/>
      <c r="P37" s="551"/>
      <c r="Q37" s="551"/>
      <c r="R37" s="551"/>
      <c r="S37" s="551"/>
      <c r="T37" s="551"/>
      <c r="U37" s="551"/>
      <c r="V37" s="551"/>
      <c r="W37" s="551"/>
      <c r="X37" s="551"/>
      <c r="Y37" s="551"/>
      <c r="Z37" s="551"/>
      <c r="AA37" s="551"/>
      <c r="AB37" s="551"/>
      <c r="AC37" s="551"/>
      <c r="AD37" s="551"/>
      <c r="AE37" s="535"/>
      <c r="AF37" s="536"/>
      <c r="AG37" s="537"/>
      <c r="AH37" s="520"/>
      <c r="AI37" s="521"/>
      <c r="AJ37" s="521"/>
      <c r="AK37" s="521"/>
      <c r="AL37" s="521"/>
      <c r="AM37" s="521"/>
      <c r="AN37" s="522"/>
    </row>
    <row r="38" spans="2:41" ht="15" customHeight="1">
      <c r="B38" s="547"/>
      <c r="C38" s="548"/>
      <c r="D38" s="548"/>
      <c r="E38" s="551"/>
      <c r="F38" s="551"/>
      <c r="G38" s="551"/>
      <c r="H38" s="551"/>
      <c r="I38" s="551"/>
      <c r="J38" s="551"/>
      <c r="K38" s="551"/>
      <c r="L38" s="551"/>
      <c r="M38" s="551"/>
      <c r="N38" s="551"/>
      <c r="O38" s="551"/>
      <c r="P38" s="551"/>
      <c r="Q38" s="551"/>
      <c r="R38" s="551"/>
      <c r="S38" s="551"/>
      <c r="T38" s="551"/>
      <c r="U38" s="551"/>
      <c r="V38" s="551"/>
      <c r="W38" s="551"/>
      <c r="X38" s="551"/>
      <c r="Y38" s="551"/>
      <c r="Z38" s="551"/>
      <c r="AA38" s="551"/>
      <c r="AB38" s="551"/>
      <c r="AC38" s="551"/>
      <c r="AD38" s="551"/>
      <c r="AE38" s="538"/>
      <c r="AF38" s="539"/>
      <c r="AG38" s="540"/>
      <c r="AH38" s="523"/>
      <c r="AI38" s="524"/>
      <c r="AJ38" s="524"/>
      <c r="AK38" s="524"/>
      <c r="AL38" s="524"/>
      <c r="AM38" s="524"/>
      <c r="AN38" s="525"/>
    </row>
    <row r="39" spans="2:41" ht="15" customHeight="1">
      <c r="B39" s="547"/>
      <c r="C39" s="548"/>
      <c r="D39" s="548"/>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35"/>
      <c r="AF39" s="536"/>
      <c r="AG39" s="537"/>
      <c r="AH39" s="520"/>
      <c r="AI39" s="521"/>
      <c r="AJ39" s="521"/>
      <c r="AK39" s="521"/>
      <c r="AL39" s="521"/>
      <c r="AM39" s="521"/>
      <c r="AN39" s="522"/>
    </row>
    <row r="40" spans="2:41" ht="15" customHeight="1">
      <c r="B40" s="547"/>
      <c r="C40" s="548"/>
      <c r="D40" s="548"/>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38"/>
      <c r="AF40" s="539"/>
      <c r="AG40" s="540"/>
      <c r="AH40" s="523"/>
      <c r="AI40" s="524"/>
      <c r="AJ40" s="524"/>
      <c r="AK40" s="524"/>
      <c r="AL40" s="524"/>
      <c r="AM40" s="524"/>
      <c r="AN40" s="525"/>
    </row>
    <row r="41" spans="2:41" ht="15" customHeight="1">
      <c r="B41" s="547"/>
      <c r="C41" s="548"/>
      <c r="D41" s="548"/>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35"/>
      <c r="AF41" s="536"/>
      <c r="AG41" s="537"/>
      <c r="AH41" s="520"/>
      <c r="AI41" s="521"/>
      <c r="AJ41" s="521"/>
      <c r="AK41" s="521"/>
      <c r="AL41" s="521"/>
      <c r="AM41" s="521"/>
      <c r="AN41" s="522"/>
    </row>
    <row r="42" spans="2:41" ht="15" customHeight="1">
      <c r="B42" s="547"/>
      <c r="C42" s="548"/>
      <c r="D42" s="548"/>
      <c r="E42" s="551"/>
      <c r="F42" s="551"/>
      <c r="G42" s="551"/>
      <c r="H42" s="551"/>
      <c r="I42" s="551"/>
      <c r="J42" s="551"/>
      <c r="K42" s="551"/>
      <c r="L42" s="551"/>
      <c r="M42" s="551"/>
      <c r="N42" s="551"/>
      <c r="O42" s="551"/>
      <c r="P42" s="551"/>
      <c r="Q42" s="551"/>
      <c r="R42" s="551"/>
      <c r="S42" s="551"/>
      <c r="T42" s="551"/>
      <c r="U42" s="551"/>
      <c r="V42" s="551"/>
      <c r="W42" s="551"/>
      <c r="X42" s="551"/>
      <c r="Y42" s="551"/>
      <c r="Z42" s="551"/>
      <c r="AA42" s="551"/>
      <c r="AB42" s="551"/>
      <c r="AC42" s="551"/>
      <c r="AD42" s="551"/>
      <c r="AE42" s="538"/>
      <c r="AF42" s="539"/>
      <c r="AG42" s="540"/>
      <c r="AH42" s="523"/>
      <c r="AI42" s="524"/>
      <c r="AJ42" s="524"/>
      <c r="AK42" s="524"/>
      <c r="AL42" s="524"/>
      <c r="AM42" s="524"/>
      <c r="AN42" s="525"/>
    </row>
    <row r="43" spans="2:41" ht="15" customHeight="1">
      <c r="B43" s="547"/>
      <c r="C43" s="548"/>
      <c r="D43" s="548"/>
      <c r="E43" s="551"/>
      <c r="F43" s="551"/>
      <c r="G43" s="551"/>
      <c r="H43" s="551"/>
      <c r="I43" s="551"/>
      <c r="J43" s="551"/>
      <c r="K43" s="551"/>
      <c r="L43" s="551"/>
      <c r="M43" s="551"/>
      <c r="N43" s="551"/>
      <c r="O43" s="551"/>
      <c r="P43" s="551"/>
      <c r="Q43" s="551"/>
      <c r="R43" s="551"/>
      <c r="S43" s="551"/>
      <c r="T43" s="551"/>
      <c r="U43" s="551"/>
      <c r="V43" s="551"/>
      <c r="W43" s="551"/>
      <c r="X43" s="551"/>
      <c r="Y43" s="551"/>
      <c r="Z43" s="551"/>
      <c r="AA43" s="551"/>
      <c r="AB43" s="551"/>
      <c r="AC43" s="551"/>
      <c r="AD43" s="551"/>
      <c r="AE43" s="535"/>
      <c r="AF43" s="536"/>
      <c r="AG43" s="537"/>
      <c r="AH43" s="520"/>
      <c r="AI43" s="521"/>
      <c r="AJ43" s="521"/>
      <c r="AK43" s="521"/>
      <c r="AL43" s="521"/>
      <c r="AM43" s="521"/>
      <c r="AN43" s="522"/>
    </row>
    <row r="44" spans="2:41" ht="15" customHeight="1">
      <c r="B44" s="547"/>
      <c r="C44" s="548"/>
      <c r="D44" s="548"/>
      <c r="E44" s="551"/>
      <c r="F44" s="551"/>
      <c r="G44" s="551"/>
      <c r="H44" s="551"/>
      <c r="I44" s="551"/>
      <c r="J44" s="551"/>
      <c r="K44" s="551"/>
      <c r="L44" s="551"/>
      <c r="M44" s="551"/>
      <c r="N44" s="551"/>
      <c r="O44" s="551"/>
      <c r="P44" s="551"/>
      <c r="Q44" s="551"/>
      <c r="R44" s="551"/>
      <c r="S44" s="551"/>
      <c r="T44" s="551"/>
      <c r="U44" s="551"/>
      <c r="V44" s="551"/>
      <c r="W44" s="551"/>
      <c r="X44" s="551"/>
      <c r="Y44" s="551"/>
      <c r="Z44" s="551"/>
      <c r="AA44" s="551"/>
      <c r="AB44" s="551"/>
      <c r="AC44" s="551"/>
      <c r="AD44" s="551"/>
      <c r="AE44" s="538"/>
      <c r="AF44" s="539"/>
      <c r="AG44" s="540"/>
      <c r="AH44" s="523"/>
      <c r="AI44" s="524"/>
      <c r="AJ44" s="524"/>
      <c r="AK44" s="524"/>
      <c r="AL44" s="524"/>
      <c r="AM44" s="524"/>
      <c r="AN44" s="525"/>
    </row>
    <row r="45" spans="2:41" ht="15" customHeight="1">
      <c r="B45" s="547"/>
      <c r="C45" s="548"/>
      <c r="D45" s="548"/>
      <c r="E45" s="551"/>
      <c r="F45" s="551"/>
      <c r="G45" s="551"/>
      <c r="H45" s="551"/>
      <c r="I45" s="551"/>
      <c r="J45" s="551"/>
      <c r="K45" s="551"/>
      <c r="L45" s="551"/>
      <c r="M45" s="551"/>
      <c r="N45" s="551"/>
      <c r="O45" s="551"/>
      <c r="P45" s="551"/>
      <c r="Q45" s="551"/>
      <c r="R45" s="551"/>
      <c r="S45" s="551"/>
      <c r="T45" s="551"/>
      <c r="U45" s="551"/>
      <c r="V45" s="551"/>
      <c r="W45" s="551"/>
      <c r="X45" s="551"/>
      <c r="Y45" s="551"/>
      <c r="Z45" s="551"/>
      <c r="AA45" s="551"/>
      <c r="AB45" s="551"/>
      <c r="AC45" s="551"/>
      <c r="AD45" s="551"/>
      <c r="AE45" s="535"/>
      <c r="AF45" s="536"/>
      <c r="AG45" s="537"/>
      <c r="AH45" s="520"/>
      <c r="AI45" s="521"/>
      <c r="AJ45" s="521"/>
      <c r="AK45" s="521"/>
      <c r="AL45" s="521"/>
      <c r="AM45" s="521"/>
      <c r="AN45" s="522"/>
    </row>
    <row r="46" spans="2:41" ht="15" customHeight="1">
      <c r="B46" s="547"/>
      <c r="C46" s="548"/>
      <c r="D46" s="548"/>
      <c r="E46" s="551"/>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c r="AD46" s="551"/>
      <c r="AE46" s="538"/>
      <c r="AF46" s="539"/>
      <c r="AG46" s="540"/>
      <c r="AH46" s="523"/>
      <c r="AI46" s="524"/>
      <c r="AJ46" s="524"/>
      <c r="AK46" s="524"/>
      <c r="AL46" s="524"/>
      <c r="AM46" s="524"/>
      <c r="AN46" s="525"/>
    </row>
    <row r="47" spans="2:41" ht="15" customHeight="1">
      <c r="B47" s="547"/>
      <c r="C47" s="548"/>
      <c r="D47" s="548"/>
      <c r="E47" s="551"/>
      <c r="F47" s="551"/>
      <c r="G47" s="551"/>
      <c r="H47" s="551"/>
      <c r="I47" s="551"/>
      <c r="J47" s="551"/>
      <c r="K47" s="551"/>
      <c r="L47" s="551"/>
      <c r="M47" s="551"/>
      <c r="N47" s="551"/>
      <c r="O47" s="551"/>
      <c r="P47" s="551"/>
      <c r="Q47" s="551"/>
      <c r="R47" s="551"/>
      <c r="S47" s="551"/>
      <c r="T47" s="551"/>
      <c r="U47" s="551"/>
      <c r="V47" s="551"/>
      <c r="W47" s="551"/>
      <c r="X47" s="551"/>
      <c r="Y47" s="551"/>
      <c r="Z47" s="551"/>
      <c r="AA47" s="551"/>
      <c r="AB47" s="551"/>
      <c r="AC47" s="551"/>
      <c r="AD47" s="551"/>
      <c r="AE47" s="535"/>
      <c r="AF47" s="536"/>
      <c r="AG47" s="537"/>
      <c r="AH47" s="520"/>
      <c r="AI47" s="521"/>
      <c r="AJ47" s="521"/>
      <c r="AK47" s="521"/>
      <c r="AL47" s="521"/>
      <c r="AM47" s="521"/>
      <c r="AN47" s="522"/>
    </row>
    <row r="48" spans="2:41" s="202" customFormat="1" ht="15" customHeight="1">
      <c r="B48" s="547"/>
      <c r="C48" s="548"/>
      <c r="D48" s="548"/>
      <c r="E48" s="551"/>
      <c r="F48" s="551"/>
      <c r="G48" s="551"/>
      <c r="H48" s="551"/>
      <c r="I48" s="551"/>
      <c r="J48" s="551"/>
      <c r="K48" s="551"/>
      <c r="L48" s="551"/>
      <c r="M48" s="551"/>
      <c r="N48" s="551"/>
      <c r="O48" s="551"/>
      <c r="P48" s="551"/>
      <c r="Q48" s="551"/>
      <c r="R48" s="551"/>
      <c r="S48" s="551"/>
      <c r="T48" s="551"/>
      <c r="U48" s="551"/>
      <c r="V48" s="551"/>
      <c r="W48" s="551"/>
      <c r="X48" s="551"/>
      <c r="Y48" s="551"/>
      <c r="Z48" s="551"/>
      <c r="AA48" s="551"/>
      <c r="AB48" s="551"/>
      <c r="AC48" s="551"/>
      <c r="AD48" s="551"/>
      <c r="AE48" s="538"/>
      <c r="AF48" s="539"/>
      <c r="AG48" s="540"/>
      <c r="AH48" s="523"/>
      <c r="AI48" s="524"/>
      <c r="AJ48" s="524"/>
      <c r="AK48" s="524"/>
      <c r="AL48" s="524"/>
      <c r="AM48" s="524"/>
      <c r="AN48" s="525"/>
      <c r="AO48" s="190"/>
    </row>
    <row r="49" spans="2:41" s="202" customFormat="1" ht="15" customHeight="1">
      <c r="B49" s="547"/>
      <c r="C49" s="548"/>
      <c r="D49" s="548"/>
      <c r="E49" s="551"/>
      <c r="F49" s="551"/>
      <c r="G49" s="551"/>
      <c r="H49" s="551"/>
      <c r="I49" s="551"/>
      <c r="J49" s="551"/>
      <c r="K49" s="551"/>
      <c r="L49" s="551"/>
      <c r="M49" s="551"/>
      <c r="N49" s="551"/>
      <c r="O49" s="551"/>
      <c r="P49" s="551"/>
      <c r="Q49" s="551"/>
      <c r="R49" s="551"/>
      <c r="S49" s="551"/>
      <c r="T49" s="551"/>
      <c r="U49" s="551"/>
      <c r="V49" s="551"/>
      <c r="W49" s="551"/>
      <c r="X49" s="551"/>
      <c r="Y49" s="551"/>
      <c r="Z49" s="551"/>
      <c r="AA49" s="551"/>
      <c r="AB49" s="551"/>
      <c r="AC49" s="551"/>
      <c r="AD49" s="551"/>
      <c r="AE49" s="535"/>
      <c r="AF49" s="536"/>
      <c r="AG49" s="537"/>
      <c r="AH49" s="526"/>
      <c r="AI49" s="527"/>
      <c r="AJ49" s="527"/>
      <c r="AK49" s="527"/>
      <c r="AL49" s="527"/>
      <c r="AM49" s="527"/>
      <c r="AN49" s="528"/>
      <c r="AO49" s="190"/>
    </row>
    <row r="50" spans="2:41" s="202" customFormat="1" ht="15" customHeight="1" thickBot="1">
      <c r="B50" s="549"/>
      <c r="C50" s="550"/>
      <c r="D50" s="550"/>
      <c r="E50" s="552"/>
      <c r="F50" s="552"/>
      <c r="G50" s="552"/>
      <c r="H50" s="552"/>
      <c r="I50" s="552"/>
      <c r="J50" s="552"/>
      <c r="K50" s="552"/>
      <c r="L50" s="552"/>
      <c r="M50" s="552"/>
      <c r="N50" s="552"/>
      <c r="O50" s="552"/>
      <c r="P50" s="552"/>
      <c r="Q50" s="552"/>
      <c r="R50" s="552"/>
      <c r="S50" s="552"/>
      <c r="T50" s="552"/>
      <c r="U50" s="552"/>
      <c r="V50" s="552"/>
      <c r="W50" s="552"/>
      <c r="X50" s="552"/>
      <c r="Y50" s="552"/>
      <c r="Z50" s="552"/>
      <c r="AA50" s="552"/>
      <c r="AB50" s="552"/>
      <c r="AC50" s="552"/>
      <c r="AD50" s="552"/>
      <c r="AE50" s="553"/>
      <c r="AF50" s="554"/>
      <c r="AG50" s="555"/>
      <c r="AH50" s="529"/>
      <c r="AI50" s="530"/>
      <c r="AJ50" s="530"/>
      <c r="AK50" s="530"/>
      <c r="AL50" s="530"/>
      <c r="AM50" s="530"/>
      <c r="AN50" s="531"/>
      <c r="AO50" s="190"/>
    </row>
  </sheetData>
  <mergeCells count="144">
    <mergeCell ref="AR5:AU5"/>
    <mergeCell ref="AR6:AU7"/>
    <mergeCell ref="C3:AM3"/>
    <mergeCell ref="J4:R5"/>
    <mergeCell ref="AB4:AL5"/>
    <mergeCell ref="C5:H5"/>
    <mergeCell ref="U5:Z5"/>
    <mergeCell ref="AB6:AL7"/>
    <mergeCell ref="C7:H7"/>
    <mergeCell ref="U7:Z7"/>
    <mergeCell ref="J6:Q6"/>
    <mergeCell ref="J7:Q7"/>
    <mergeCell ref="B13:D14"/>
    <mergeCell ref="E13:L14"/>
    <mergeCell ref="M13:S14"/>
    <mergeCell ref="T13:AD13"/>
    <mergeCell ref="AE13:AG14"/>
    <mergeCell ref="AH13:AN14"/>
    <mergeCell ref="T14:AD14"/>
    <mergeCell ref="J8:R9"/>
    <mergeCell ref="AB8:AL9"/>
    <mergeCell ref="C9:H9"/>
    <mergeCell ref="U9:Z9"/>
    <mergeCell ref="J10:R11"/>
    <mergeCell ref="AB10:AL11"/>
    <mergeCell ref="C11:H11"/>
    <mergeCell ref="U11:Z11"/>
    <mergeCell ref="M15:S16"/>
    <mergeCell ref="AH15:AN16"/>
    <mergeCell ref="B17:D18"/>
    <mergeCell ref="E17:L18"/>
    <mergeCell ref="M17:S18"/>
    <mergeCell ref="T17:AD17"/>
    <mergeCell ref="AE17:AG18"/>
    <mergeCell ref="AH17:AN18"/>
    <mergeCell ref="T18:AD18"/>
    <mergeCell ref="B21:D22"/>
    <mergeCell ref="E21:L22"/>
    <mergeCell ref="M21:S22"/>
    <mergeCell ref="T21:AD21"/>
    <mergeCell ref="AE21:AG22"/>
    <mergeCell ref="AH21:AN22"/>
    <mergeCell ref="T22:AD22"/>
    <mergeCell ref="B19:D20"/>
    <mergeCell ref="E19:L20"/>
    <mergeCell ref="M19:S20"/>
    <mergeCell ref="T19:AD19"/>
    <mergeCell ref="AE19:AG20"/>
    <mergeCell ref="T20:AD20"/>
    <mergeCell ref="B25:D26"/>
    <mergeCell ref="E25:L26"/>
    <mergeCell ref="M25:S26"/>
    <mergeCell ref="T25:AD25"/>
    <mergeCell ref="AE25:AG26"/>
    <mergeCell ref="T26:AD26"/>
    <mergeCell ref="B23:D24"/>
    <mergeCell ref="E23:L24"/>
    <mergeCell ref="M23:S24"/>
    <mergeCell ref="T23:AD23"/>
    <mergeCell ref="AE23:AG24"/>
    <mergeCell ref="T24:AD24"/>
    <mergeCell ref="B29:D30"/>
    <mergeCell ref="E29:L30"/>
    <mergeCell ref="M29:S30"/>
    <mergeCell ref="T29:AD29"/>
    <mergeCell ref="AE29:AG30"/>
    <mergeCell ref="T30:AD30"/>
    <mergeCell ref="B27:D28"/>
    <mergeCell ref="E27:L28"/>
    <mergeCell ref="M27:S28"/>
    <mergeCell ref="T27:AD27"/>
    <mergeCell ref="AE27:AG28"/>
    <mergeCell ref="T28:AD28"/>
    <mergeCell ref="B35:D36"/>
    <mergeCell ref="E35:L36"/>
    <mergeCell ref="M35:S36"/>
    <mergeCell ref="T35:AD35"/>
    <mergeCell ref="AE35:AG36"/>
    <mergeCell ref="T36:AD36"/>
    <mergeCell ref="B31:D32"/>
    <mergeCell ref="E31:L32"/>
    <mergeCell ref="M31:S32"/>
    <mergeCell ref="T31:AD32"/>
    <mergeCell ref="AE31:AG32"/>
    <mergeCell ref="M33:S34"/>
    <mergeCell ref="T33:AD34"/>
    <mergeCell ref="AE33:AG34"/>
    <mergeCell ref="B43:D44"/>
    <mergeCell ref="E43:L44"/>
    <mergeCell ref="M43:S44"/>
    <mergeCell ref="T43:AD44"/>
    <mergeCell ref="AE43:AG44"/>
    <mergeCell ref="B37:D38"/>
    <mergeCell ref="E37:L38"/>
    <mergeCell ref="M37:S38"/>
    <mergeCell ref="T37:AD38"/>
    <mergeCell ref="AE37:AG38"/>
    <mergeCell ref="B39:D40"/>
    <mergeCell ref="E39:L40"/>
    <mergeCell ref="M39:S40"/>
    <mergeCell ref="T39:AD40"/>
    <mergeCell ref="AE39:AG40"/>
    <mergeCell ref="B49:D50"/>
    <mergeCell ref="E49:L50"/>
    <mergeCell ref="M49:S50"/>
    <mergeCell ref="T49:AD50"/>
    <mergeCell ref="AE49:AG50"/>
    <mergeCell ref="B15:D16"/>
    <mergeCell ref="E15:L16"/>
    <mergeCell ref="B33:D34"/>
    <mergeCell ref="E33:L34"/>
    <mergeCell ref="T15:AD15"/>
    <mergeCell ref="B45:D46"/>
    <mergeCell ref="E45:L46"/>
    <mergeCell ref="M45:S46"/>
    <mergeCell ref="T45:AD46"/>
    <mergeCell ref="AE45:AG46"/>
    <mergeCell ref="B47:D48"/>
    <mergeCell ref="E47:L48"/>
    <mergeCell ref="M47:S48"/>
    <mergeCell ref="T47:AD48"/>
    <mergeCell ref="AE47:AG48"/>
    <mergeCell ref="B41:D42"/>
    <mergeCell ref="E41:L42"/>
    <mergeCell ref="M41:S42"/>
    <mergeCell ref="T41:AD42"/>
    <mergeCell ref="AH43:AN44"/>
    <mergeCell ref="AH45:AN46"/>
    <mergeCell ref="AH47:AN48"/>
    <mergeCell ref="AH49:AN50"/>
    <mergeCell ref="AH29:AN30"/>
    <mergeCell ref="AH31:AN32"/>
    <mergeCell ref="T16:AD16"/>
    <mergeCell ref="AE15:AG16"/>
    <mergeCell ref="AH35:AN36"/>
    <mergeCell ref="AH37:AN38"/>
    <mergeCell ref="AH39:AN40"/>
    <mergeCell ref="AH41:AN42"/>
    <mergeCell ref="AH25:AN26"/>
    <mergeCell ref="AH19:AN20"/>
    <mergeCell ref="AE41:AG42"/>
    <mergeCell ref="AH33:AN34"/>
    <mergeCell ref="AH27:AN28"/>
    <mergeCell ref="AH23:AN24"/>
  </mergeCells>
  <phoneticPr fontId="4"/>
  <dataValidations count="1">
    <dataValidation type="list" allowBlank="1" showInputMessage="1" showErrorMessage="1" sqref="AE35:AG36 AE15:AG30" xr:uid="{A9C3B909-6FC3-412F-A2A6-BF85D22D3E70}">
      <formula1>"○,×"</formula1>
    </dataValidation>
  </dataValidations>
  <printOptions horizontalCentered="1" verticalCentered="1"/>
  <pageMargins left="0.39370078740157483" right="0.19685039370078741" top="0.39370078740157483" bottom="0.39370078740157483" header="0.39370078740157483" footer="0.19685039370078741"/>
  <pageSetup paperSize="9" scale="91"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83C1B-1C63-4384-8FF0-05E43ED33348}">
  <dimension ref="A1:N38"/>
  <sheetViews>
    <sheetView zoomScale="85" zoomScaleNormal="85" workbookViewId="0">
      <selection activeCell="N7" sqref="N7"/>
    </sheetView>
  </sheetViews>
  <sheetFormatPr defaultRowHeight="13.5"/>
  <cols>
    <col min="1" max="3" width="13.375" style="170" customWidth="1"/>
    <col min="4" max="4" width="6.5" style="170" customWidth="1"/>
    <col min="5" max="5" width="3.625" style="170" customWidth="1"/>
    <col min="6" max="6" width="13.375" style="170" customWidth="1"/>
    <col min="7" max="7" width="22.375" style="170" customWidth="1"/>
    <col min="8" max="16384" width="9" style="170"/>
  </cols>
  <sheetData>
    <row r="1" spans="1:14" ht="17.25">
      <c r="G1" s="171" t="s">
        <v>214</v>
      </c>
    </row>
    <row r="2" spans="1:14" ht="9.75" customHeight="1">
      <c r="G2" s="172"/>
    </row>
    <row r="3" spans="1:14" ht="24">
      <c r="A3" s="606" t="s">
        <v>215</v>
      </c>
      <c r="B3" s="606"/>
      <c r="C3" s="606"/>
      <c r="D3" s="606"/>
      <c r="E3" s="606"/>
      <c r="F3" s="606"/>
      <c r="G3" s="606"/>
      <c r="H3" s="173"/>
      <c r="I3" s="173"/>
      <c r="J3" s="173"/>
      <c r="K3" s="173"/>
      <c r="L3" s="173"/>
    </row>
    <row r="4" spans="1:14" ht="13.5" customHeight="1"/>
    <row r="5" spans="1:14" ht="36" customHeight="1">
      <c r="A5" s="174" t="s">
        <v>216</v>
      </c>
      <c r="B5" s="607" t="str">
        <f>'７'!J4</f>
        <v>R00中央三丁目線道路改良舗装工事</v>
      </c>
      <c r="C5" s="608"/>
      <c r="D5" s="608"/>
      <c r="E5" s="608"/>
      <c r="F5" s="174" t="s">
        <v>217</v>
      </c>
      <c r="G5" s="336" t="str">
        <f>'７'!AB4</f>
        <v>霧島建設技術株式会社</v>
      </c>
      <c r="J5" s="349" t="s">
        <v>586</v>
      </c>
    </row>
    <row r="6" spans="1:14" ht="36" customHeight="1">
      <c r="A6" s="174" t="s">
        <v>218</v>
      </c>
      <c r="B6" s="609" t="str">
        <f>DATESTRING('７'!J6)&amp;" ～ "&amp;L6&amp;"（ "&amp;N6&amp;" 日間）"</f>
        <v>令和03年09月02日 ～ 令和04年02月21日（ 173 日間）</v>
      </c>
      <c r="C6" s="609"/>
      <c r="D6" s="609"/>
      <c r="E6" s="609"/>
      <c r="F6" s="609"/>
      <c r="G6" s="609"/>
      <c r="J6" s="350">
        <v>2</v>
      </c>
      <c r="L6" s="605" t="str">
        <f>IF(J6=2,DATESTRING(★基本項目入力票!J24),IF(J6=1,DATESTRING(★基本項目入力票!J21),DATESTRING('２'!O13)))</f>
        <v>令和04年02月21日</v>
      </c>
      <c r="M6" s="605"/>
      <c r="N6" s="348">
        <f>IF(J6=2,★基本項目入力票!N24,IF(J6=1,★基本項目入力票!N21,★基本項目入力票!L18))</f>
        <v>173</v>
      </c>
    </row>
    <row r="7" spans="1:14" ht="20.25" customHeight="1">
      <c r="A7" s="174" t="s">
        <v>219</v>
      </c>
      <c r="B7" s="174" t="s">
        <v>220</v>
      </c>
      <c r="C7" s="174" t="s">
        <v>221</v>
      </c>
      <c r="D7" s="610" t="s">
        <v>222</v>
      </c>
      <c r="E7" s="611"/>
      <c r="F7" s="611"/>
      <c r="G7" s="612"/>
    </row>
    <row r="8" spans="1:14" ht="20.25" customHeight="1">
      <c r="A8" s="595"/>
      <c r="B8" s="595"/>
      <c r="C8" s="595"/>
      <c r="D8" s="596"/>
      <c r="E8" s="597"/>
      <c r="F8" s="597"/>
      <c r="G8" s="598"/>
    </row>
    <row r="9" spans="1:14" ht="20.25" customHeight="1">
      <c r="A9" s="595"/>
      <c r="B9" s="595"/>
      <c r="C9" s="595"/>
      <c r="D9" s="599"/>
      <c r="E9" s="600"/>
      <c r="F9" s="600"/>
      <c r="G9" s="601"/>
    </row>
    <row r="10" spans="1:14" ht="20.25" customHeight="1">
      <c r="A10" s="595"/>
      <c r="B10" s="595"/>
      <c r="C10" s="595"/>
      <c r="D10" s="599"/>
      <c r="E10" s="600"/>
      <c r="F10" s="600"/>
      <c r="G10" s="601"/>
    </row>
    <row r="11" spans="1:14" ht="20.25" customHeight="1">
      <c r="A11" s="595"/>
      <c r="B11" s="595"/>
      <c r="C11" s="595"/>
      <c r="D11" s="599"/>
      <c r="E11" s="600"/>
      <c r="F11" s="600"/>
      <c r="G11" s="601"/>
    </row>
    <row r="12" spans="1:14" ht="20.25" customHeight="1">
      <c r="A12" s="595"/>
      <c r="B12" s="595"/>
      <c r="C12" s="595"/>
      <c r="D12" s="599"/>
      <c r="E12" s="600"/>
      <c r="F12" s="600"/>
      <c r="G12" s="601"/>
    </row>
    <row r="13" spans="1:14" ht="20.25" customHeight="1">
      <c r="A13" s="595"/>
      <c r="B13" s="595"/>
      <c r="C13" s="595"/>
      <c r="D13" s="602"/>
      <c r="E13" s="603"/>
      <c r="F13" s="603"/>
      <c r="G13" s="604"/>
    </row>
    <row r="14" spans="1:14" ht="20.25" customHeight="1">
      <c r="A14" s="595"/>
      <c r="B14" s="595"/>
      <c r="C14" s="595"/>
      <c r="D14" s="596"/>
      <c r="E14" s="597"/>
      <c r="F14" s="597"/>
      <c r="G14" s="598"/>
    </row>
    <row r="15" spans="1:14" ht="20.25" customHeight="1">
      <c r="A15" s="595"/>
      <c r="B15" s="595"/>
      <c r="C15" s="595"/>
      <c r="D15" s="599"/>
      <c r="E15" s="600"/>
      <c r="F15" s="600"/>
      <c r="G15" s="601"/>
    </row>
    <row r="16" spans="1:14" ht="20.25" customHeight="1">
      <c r="A16" s="595"/>
      <c r="B16" s="595"/>
      <c r="C16" s="595"/>
      <c r="D16" s="599"/>
      <c r="E16" s="600"/>
      <c r="F16" s="600"/>
      <c r="G16" s="601"/>
    </row>
    <row r="17" spans="1:7" ht="20.25" customHeight="1">
      <c r="A17" s="595"/>
      <c r="B17" s="595"/>
      <c r="C17" s="595"/>
      <c r="D17" s="599"/>
      <c r="E17" s="600"/>
      <c r="F17" s="600"/>
      <c r="G17" s="601"/>
    </row>
    <row r="18" spans="1:7" ht="20.25" customHeight="1">
      <c r="A18" s="595"/>
      <c r="B18" s="595"/>
      <c r="C18" s="595"/>
      <c r="D18" s="599"/>
      <c r="E18" s="600"/>
      <c r="F18" s="600"/>
      <c r="G18" s="601"/>
    </row>
    <row r="19" spans="1:7" ht="20.25" customHeight="1">
      <c r="A19" s="595"/>
      <c r="B19" s="595"/>
      <c r="C19" s="595"/>
      <c r="D19" s="602"/>
      <c r="E19" s="603"/>
      <c r="F19" s="603"/>
      <c r="G19" s="604"/>
    </row>
    <row r="20" spans="1:7" ht="20.25" customHeight="1">
      <c r="A20" s="595"/>
      <c r="B20" s="595"/>
      <c r="C20" s="595"/>
      <c r="D20" s="596"/>
      <c r="E20" s="597"/>
      <c r="F20" s="597"/>
      <c r="G20" s="598"/>
    </row>
    <row r="21" spans="1:7" ht="20.25" customHeight="1">
      <c r="A21" s="595"/>
      <c r="B21" s="595"/>
      <c r="C21" s="595"/>
      <c r="D21" s="599"/>
      <c r="E21" s="600"/>
      <c r="F21" s="600"/>
      <c r="G21" s="601"/>
    </row>
    <row r="22" spans="1:7" ht="20.25" customHeight="1">
      <c r="A22" s="595"/>
      <c r="B22" s="595"/>
      <c r="C22" s="595"/>
      <c r="D22" s="599"/>
      <c r="E22" s="600"/>
      <c r="F22" s="600"/>
      <c r="G22" s="601"/>
    </row>
    <row r="23" spans="1:7" ht="20.25" customHeight="1">
      <c r="A23" s="595"/>
      <c r="B23" s="595"/>
      <c r="C23" s="595"/>
      <c r="D23" s="599"/>
      <c r="E23" s="600"/>
      <c r="F23" s="600"/>
      <c r="G23" s="601"/>
    </row>
    <row r="24" spans="1:7" ht="20.25" customHeight="1">
      <c r="A24" s="595"/>
      <c r="B24" s="595"/>
      <c r="C24" s="595"/>
      <c r="D24" s="599"/>
      <c r="E24" s="600"/>
      <c r="F24" s="600"/>
      <c r="G24" s="601"/>
    </row>
    <row r="25" spans="1:7" ht="20.25" customHeight="1">
      <c r="A25" s="595"/>
      <c r="B25" s="595"/>
      <c r="C25" s="595"/>
      <c r="D25" s="602"/>
      <c r="E25" s="603"/>
      <c r="F25" s="603"/>
      <c r="G25" s="604"/>
    </row>
    <row r="26" spans="1:7" ht="20.25" customHeight="1">
      <c r="A26" s="595"/>
      <c r="B26" s="595"/>
      <c r="C26" s="595"/>
      <c r="D26" s="596"/>
      <c r="E26" s="597"/>
      <c r="F26" s="597"/>
      <c r="G26" s="598"/>
    </row>
    <row r="27" spans="1:7" ht="20.25" customHeight="1">
      <c r="A27" s="595"/>
      <c r="B27" s="595"/>
      <c r="C27" s="595"/>
      <c r="D27" s="599"/>
      <c r="E27" s="600"/>
      <c r="F27" s="600"/>
      <c r="G27" s="601"/>
    </row>
    <row r="28" spans="1:7" ht="20.25" customHeight="1">
      <c r="A28" s="595"/>
      <c r="B28" s="595"/>
      <c r="C28" s="595"/>
      <c r="D28" s="599"/>
      <c r="E28" s="600"/>
      <c r="F28" s="600"/>
      <c r="G28" s="601"/>
    </row>
    <row r="29" spans="1:7" ht="20.25" customHeight="1">
      <c r="A29" s="595"/>
      <c r="B29" s="595"/>
      <c r="C29" s="595"/>
      <c r="D29" s="599"/>
      <c r="E29" s="600"/>
      <c r="F29" s="600"/>
      <c r="G29" s="601"/>
    </row>
    <row r="30" spans="1:7" ht="20.25" customHeight="1">
      <c r="A30" s="595"/>
      <c r="B30" s="595"/>
      <c r="C30" s="595"/>
      <c r="D30" s="599"/>
      <c r="E30" s="600"/>
      <c r="F30" s="600"/>
      <c r="G30" s="601"/>
    </row>
    <row r="31" spans="1:7" ht="20.25" customHeight="1">
      <c r="A31" s="595"/>
      <c r="B31" s="595"/>
      <c r="C31" s="595"/>
      <c r="D31" s="602"/>
      <c r="E31" s="603"/>
      <c r="F31" s="603"/>
      <c r="G31" s="604"/>
    </row>
    <row r="32" spans="1:7" ht="20.25" customHeight="1">
      <c r="A32" s="595"/>
      <c r="B32" s="595"/>
      <c r="C32" s="595"/>
      <c r="D32" s="596"/>
      <c r="E32" s="597"/>
      <c r="F32" s="597"/>
      <c r="G32" s="598"/>
    </row>
    <row r="33" spans="1:7" ht="20.25" customHeight="1">
      <c r="A33" s="595"/>
      <c r="B33" s="595"/>
      <c r="C33" s="595"/>
      <c r="D33" s="599"/>
      <c r="E33" s="600"/>
      <c r="F33" s="600"/>
      <c r="G33" s="601"/>
    </row>
    <row r="34" spans="1:7" ht="20.25" customHeight="1">
      <c r="A34" s="595"/>
      <c r="B34" s="595"/>
      <c r="C34" s="595"/>
      <c r="D34" s="599"/>
      <c r="E34" s="600"/>
      <c r="F34" s="600"/>
      <c r="G34" s="601"/>
    </row>
    <row r="35" spans="1:7" ht="20.25" customHeight="1">
      <c r="A35" s="595"/>
      <c r="B35" s="595"/>
      <c r="C35" s="595"/>
      <c r="D35" s="599"/>
      <c r="E35" s="600"/>
      <c r="F35" s="600"/>
      <c r="G35" s="601"/>
    </row>
    <row r="36" spans="1:7" ht="20.25" customHeight="1">
      <c r="A36" s="595"/>
      <c r="B36" s="595"/>
      <c r="C36" s="595"/>
      <c r="D36" s="599"/>
      <c r="E36" s="600"/>
      <c r="F36" s="600"/>
      <c r="G36" s="601"/>
    </row>
    <row r="37" spans="1:7" ht="20.25" customHeight="1">
      <c r="A37" s="595"/>
      <c r="B37" s="595"/>
      <c r="C37" s="595"/>
      <c r="D37" s="602"/>
      <c r="E37" s="603"/>
      <c r="F37" s="603"/>
      <c r="G37" s="604"/>
    </row>
    <row r="38" spans="1:7" ht="17.25">
      <c r="A38" s="175" t="s">
        <v>223</v>
      </c>
    </row>
  </sheetData>
  <mergeCells count="50">
    <mergeCell ref="L6:M6"/>
    <mergeCell ref="A3:G3"/>
    <mergeCell ref="B5:E5"/>
    <mergeCell ref="B6:G6"/>
    <mergeCell ref="D7:G7"/>
    <mergeCell ref="A8:A13"/>
    <mergeCell ref="B8:B13"/>
    <mergeCell ref="C8:C13"/>
    <mergeCell ref="D8:G8"/>
    <mergeCell ref="D9:G9"/>
    <mergeCell ref="D10:G10"/>
    <mergeCell ref="D11:G11"/>
    <mergeCell ref="D12:G12"/>
    <mergeCell ref="D13:G13"/>
    <mergeCell ref="A14:A19"/>
    <mergeCell ref="B14:B19"/>
    <mergeCell ref="C14:C19"/>
    <mergeCell ref="D14:G14"/>
    <mergeCell ref="D15:G15"/>
    <mergeCell ref="D16:G16"/>
    <mergeCell ref="D17:G17"/>
    <mergeCell ref="D18:G18"/>
    <mergeCell ref="D19:G19"/>
    <mergeCell ref="A20:A25"/>
    <mergeCell ref="B20:B25"/>
    <mergeCell ref="C20:C25"/>
    <mergeCell ref="D20:G20"/>
    <mergeCell ref="D21:G21"/>
    <mergeCell ref="D22:G22"/>
    <mergeCell ref="D23:G23"/>
    <mergeCell ref="D24:G24"/>
    <mergeCell ref="D25:G25"/>
    <mergeCell ref="A26:A31"/>
    <mergeCell ref="B26:B31"/>
    <mergeCell ref="C26:C31"/>
    <mergeCell ref="D26:G26"/>
    <mergeCell ref="D27:G27"/>
    <mergeCell ref="D28:G28"/>
    <mergeCell ref="D29:G29"/>
    <mergeCell ref="D30:G30"/>
    <mergeCell ref="D31:G31"/>
    <mergeCell ref="A32:A37"/>
    <mergeCell ref="B32:B37"/>
    <mergeCell ref="C32:C37"/>
    <mergeCell ref="D32:G32"/>
    <mergeCell ref="D33:G33"/>
    <mergeCell ref="D34:G34"/>
    <mergeCell ref="D35:G35"/>
    <mergeCell ref="D36:G36"/>
    <mergeCell ref="D37:G37"/>
  </mergeCells>
  <phoneticPr fontId="4"/>
  <printOptions horizontalCentered="1"/>
  <pageMargins left="0.70866141732283472" right="0.70866141732283472" top="0.74803149606299213" bottom="0.74803149606299213" header="0.31496062992125984" footer="0.31496062992125984"/>
  <pageSetup paperSize="9" scale="93"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3CAC0-1BF8-4D5F-B8FF-D33BF951FE6C}">
  <dimension ref="A1:CJ40"/>
  <sheetViews>
    <sheetView view="pageBreakPreview" zoomScaleNormal="100" workbookViewId="0">
      <selection activeCell="CH13" sqref="CH13"/>
    </sheetView>
  </sheetViews>
  <sheetFormatPr defaultRowHeight="13.5"/>
  <cols>
    <col min="1" max="82" width="1.125" style="1" customWidth="1"/>
    <col min="83" max="256" width="9" style="1"/>
    <col min="257" max="338" width="1.125" style="1" customWidth="1"/>
    <col min="339" max="512" width="9" style="1"/>
    <col min="513" max="594" width="1.125" style="1" customWidth="1"/>
    <col min="595" max="768" width="9" style="1"/>
    <col min="769" max="850" width="1.125" style="1" customWidth="1"/>
    <col min="851" max="1024" width="9" style="1"/>
    <col min="1025" max="1106" width="1.125" style="1" customWidth="1"/>
    <col min="1107" max="1280" width="9" style="1"/>
    <col min="1281" max="1362" width="1.125" style="1" customWidth="1"/>
    <col min="1363" max="1536" width="9" style="1"/>
    <col min="1537" max="1618" width="1.125" style="1" customWidth="1"/>
    <col min="1619" max="1792" width="9" style="1"/>
    <col min="1793" max="1874" width="1.125" style="1" customWidth="1"/>
    <col min="1875" max="2048" width="9" style="1"/>
    <col min="2049" max="2130" width="1.125" style="1" customWidth="1"/>
    <col min="2131" max="2304" width="9" style="1"/>
    <col min="2305" max="2386" width="1.125" style="1" customWidth="1"/>
    <col min="2387" max="2560" width="9" style="1"/>
    <col min="2561" max="2642" width="1.125" style="1" customWidth="1"/>
    <col min="2643" max="2816" width="9" style="1"/>
    <col min="2817" max="2898" width="1.125" style="1" customWidth="1"/>
    <col min="2899" max="3072" width="9" style="1"/>
    <col min="3073" max="3154" width="1.125" style="1" customWidth="1"/>
    <col min="3155" max="3328" width="9" style="1"/>
    <col min="3329" max="3410" width="1.125" style="1" customWidth="1"/>
    <col min="3411" max="3584" width="9" style="1"/>
    <col min="3585" max="3666" width="1.125" style="1" customWidth="1"/>
    <col min="3667" max="3840" width="9" style="1"/>
    <col min="3841" max="3922" width="1.125" style="1" customWidth="1"/>
    <col min="3923" max="4096" width="9" style="1"/>
    <col min="4097" max="4178" width="1.125" style="1" customWidth="1"/>
    <col min="4179" max="4352" width="9" style="1"/>
    <col min="4353" max="4434" width="1.125" style="1" customWidth="1"/>
    <col min="4435" max="4608" width="9" style="1"/>
    <col min="4609" max="4690" width="1.125" style="1" customWidth="1"/>
    <col min="4691" max="4864" width="9" style="1"/>
    <col min="4865" max="4946" width="1.125" style="1" customWidth="1"/>
    <col min="4947" max="5120" width="9" style="1"/>
    <col min="5121" max="5202" width="1.125" style="1" customWidth="1"/>
    <col min="5203" max="5376" width="9" style="1"/>
    <col min="5377" max="5458" width="1.125" style="1" customWidth="1"/>
    <col min="5459" max="5632" width="9" style="1"/>
    <col min="5633" max="5714" width="1.125" style="1" customWidth="1"/>
    <col min="5715" max="5888" width="9" style="1"/>
    <col min="5889" max="5970" width="1.125" style="1" customWidth="1"/>
    <col min="5971" max="6144" width="9" style="1"/>
    <col min="6145" max="6226" width="1.125" style="1" customWidth="1"/>
    <col min="6227" max="6400" width="9" style="1"/>
    <col min="6401" max="6482" width="1.125" style="1" customWidth="1"/>
    <col min="6483" max="6656" width="9" style="1"/>
    <col min="6657" max="6738" width="1.125" style="1" customWidth="1"/>
    <col min="6739" max="6912" width="9" style="1"/>
    <col min="6913" max="6994" width="1.125" style="1" customWidth="1"/>
    <col min="6995" max="7168" width="9" style="1"/>
    <col min="7169" max="7250" width="1.125" style="1" customWidth="1"/>
    <col min="7251" max="7424" width="9" style="1"/>
    <col min="7425" max="7506" width="1.125" style="1" customWidth="1"/>
    <col min="7507" max="7680" width="9" style="1"/>
    <col min="7681" max="7762" width="1.125" style="1" customWidth="1"/>
    <col min="7763" max="7936" width="9" style="1"/>
    <col min="7937" max="8018" width="1.125" style="1" customWidth="1"/>
    <col min="8019" max="8192" width="9" style="1"/>
    <col min="8193" max="8274" width="1.125" style="1" customWidth="1"/>
    <col min="8275" max="8448" width="9" style="1"/>
    <col min="8449" max="8530" width="1.125" style="1" customWidth="1"/>
    <col min="8531" max="8704" width="9" style="1"/>
    <col min="8705" max="8786" width="1.125" style="1" customWidth="1"/>
    <col min="8787" max="8960" width="9" style="1"/>
    <col min="8961" max="9042" width="1.125" style="1" customWidth="1"/>
    <col min="9043" max="9216" width="9" style="1"/>
    <col min="9217" max="9298" width="1.125" style="1" customWidth="1"/>
    <col min="9299" max="9472" width="9" style="1"/>
    <col min="9473" max="9554" width="1.125" style="1" customWidth="1"/>
    <col min="9555" max="9728" width="9" style="1"/>
    <col min="9729" max="9810" width="1.125" style="1" customWidth="1"/>
    <col min="9811" max="9984" width="9" style="1"/>
    <col min="9985" max="10066" width="1.125" style="1" customWidth="1"/>
    <col min="10067" max="10240" width="9" style="1"/>
    <col min="10241" max="10322" width="1.125" style="1" customWidth="1"/>
    <col min="10323" max="10496" width="9" style="1"/>
    <col min="10497" max="10578" width="1.125" style="1" customWidth="1"/>
    <col min="10579" max="10752" width="9" style="1"/>
    <col min="10753" max="10834" width="1.125" style="1" customWidth="1"/>
    <col min="10835" max="11008" width="9" style="1"/>
    <col min="11009" max="11090" width="1.125" style="1" customWidth="1"/>
    <col min="11091" max="11264" width="9" style="1"/>
    <col min="11265" max="11346" width="1.125" style="1" customWidth="1"/>
    <col min="11347" max="11520" width="9" style="1"/>
    <col min="11521" max="11602" width="1.125" style="1" customWidth="1"/>
    <col min="11603" max="11776" width="9" style="1"/>
    <col min="11777" max="11858" width="1.125" style="1" customWidth="1"/>
    <col min="11859" max="12032" width="9" style="1"/>
    <col min="12033" max="12114" width="1.125" style="1" customWidth="1"/>
    <col min="12115" max="12288" width="9" style="1"/>
    <col min="12289" max="12370" width="1.125" style="1" customWidth="1"/>
    <col min="12371" max="12544" width="9" style="1"/>
    <col min="12545" max="12626" width="1.125" style="1" customWidth="1"/>
    <col min="12627" max="12800" width="9" style="1"/>
    <col min="12801" max="12882" width="1.125" style="1" customWidth="1"/>
    <col min="12883" max="13056" width="9" style="1"/>
    <col min="13057" max="13138" width="1.125" style="1" customWidth="1"/>
    <col min="13139" max="13312" width="9" style="1"/>
    <col min="13313" max="13394" width="1.125" style="1" customWidth="1"/>
    <col min="13395" max="13568" width="9" style="1"/>
    <col min="13569" max="13650" width="1.125" style="1" customWidth="1"/>
    <col min="13651" max="13824" width="9" style="1"/>
    <col min="13825" max="13906" width="1.125" style="1" customWidth="1"/>
    <col min="13907" max="14080" width="9" style="1"/>
    <col min="14081" max="14162" width="1.125" style="1" customWidth="1"/>
    <col min="14163" max="14336" width="9" style="1"/>
    <col min="14337" max="14418" width="1.125" style="1" customWidth="1"/>
    <col min="14419" max="14592" width="9" style="1"/>
    <col min="14593" max="14674" width="1.125" style="1" customWidth="1"/>
    <col min="14675" max="14848" width="9" style="1"/>
    <col min="14849" max="14930" width="1.125" style="1" customWidth="1"/>
    <col min="14931" max="15104" width="9" style="1"/>
    <col min="15105" max="15186" width="1.125" style="1" customWidth="1"/>
    <col min="15187" max="15360" width="9" style="1"/>
    <col min="15361" max="15442" width="1.125" style="1" customWidth="1"/>
    <col min="15443" max="15616" width="9" style="1"/>
    <col min="15617" max="15698" width="1.125" style="1" customWidth="1"/>
    <col min="15699" max="15872" width="9" style="1"/>
    <col min="15873" max="15954" width="1.125" style="1" customWidth="1"/>
    <col min="15955" max="16128" width="9" style="1"/>
    <col min="16129" max="16210" width="1.125" style="1" customWidth="1"/>
    <col min="16211" max="16384" width="9" style="1"/>
  </cols>
  <sheetData>
    <row r="1" spans="1:88" ht="14.25" thickBot="1">
      <c r="B1" s="1" t="s">
        <v>0</v>
      </c>
    </row>
    <row r="2" spans="1:88" ht="21" customHeight="1">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657" t="s">
        <v>447</v>
      </c>
      <c r="BG2" s="657"/>
      <c r="BH2" s="657"/>
      <c r="BI2" s="657"/>
      <c r="BJ2" s="657"/>
      <c r="BK2" s="657"/>
      <c r="BL2" s="657"/>
      <c r="BM2" s="657"/>
      <c r="BN2" s="657"/>
      <c r="BO2" s="657"/>
      <c r="BP2" s="657"/>
      <c r="BQ2" s="657"/>
      <c r="BR2" s="657"/>
      <c r="BS2" s="657"/>
      <c r="BT2" s="657"/>
      <c r="BU2" s="657"/>
      <c r="BV2" s="3"/>
      <c r="BW2" s="4"/>
    </row>
    <row r="3" spans="1:88" ht="21" customHeight="1">
      <c r="A3" s="5"/>
      <c r="B3" s="647" t="str">
        <f>'７'!AB10&amp;"　殿"</f>
        <v>　殿</v>
      </c>
      <c r="C3" s="647"/>
      <c r="D3" s="647"/>
      <c r="E3" s="647"/>
      <c r="F3" s="647"/>
      <c r="G3" s="647"/>
      <c r="H3" s="647"/>
      <c r="I3" s="647"/>
      <c r="J3" s="647"/>
      <c r="K3" s="647"/>
      <c r="L3" s="647"/>
      <c r="M3" s="647"/>
      <c r="N3" s="647"/>
      <c r="O3" s="647"/>
      <c r="P3" s="647"/>
      <c r="Q3" s="647"/>
      <c r="R3" s="647"/>
      <c r="BW3" s="6"/>
    </row>
    <row r="4" spans="1:88" ht="21" customHeight="1">
      <c r="A4" s="5"/>
      <c r="BW4" s="6"/>
    </row>
    <row r="5" spans="1:88" ht="21" customHeight="1">
      <c r="A5" s="5"/>
      <c r="AY5" s="654" t="str">
        <f>"受注者："&amp;'８'!G5</f>
        <v>受注者：霧島建設技術株式会社</v>
      </c>
      <c r="AZ5" s="654"/>
      <c r="BA5" s="654"/>
      <c r="BB5" s="654"/>
      <c r="BC5" s="654"/>
      <c r="BD5" s="654"/>
      <c r="BE5" s="654"/>
      <c r="BF5" s="654"/>
      <c r="BG5" s="654"/>
      <c r="BH5" s="654"/>
      <c r="BI5" s="654"/>
      <c r="BJ5" s="654"/>
      <c r="BK5" s="654"/>
      <c r="BL5" s="654"/>
      <c r="BM5" s="654"/>
      <c r="BN5" s="654"/>
      <c r="BO5" s="654"/>
      <c r="BP5" s="654"/>
      <c r="BQ5" s="654"/>
      <c r="BR5" s="654"/>
      <c r="BS5" s="654"/>
      <c r="BT5" s="654"/>
      <c r="BU5" s="654"/>
      <c r="BW5" s="6"/>
    </row>
    <row r="6" spans="1:88" ht="21" customHeight="1">
      <c r="A6" s="5"/>
      <c r="AY6" s="654" t="str">
        <f>"現場代理人："&amp;'７'!AB6</f>
        <v>現場代理人：霧島　三郎</v>
      </c>
      <c r="AZ6" s="654"/>
      <c r="BA6" s="654"/>
      <c r="BB6" s="654"/>
      <c r="BC6" s="654"/>
      <c r="BD6" s="654"/>
      <c r="BE6" s="654"/>
      <c r="BF6" s="654"/>
      <c r="BG6" s="654"/>
      <c r="BH6" s="654"/>
      <c r="BI6" s="654"/>
      <c r="BJ6" s="654"/>
      <c r="BK6" s="654"/>
      <c r="BL6" s="654"/>
      <c r="BM6" s="654"/>
      <c r="BN6" s="654"/>
      <c r="BO6" s="654"/>
      <c r="BP6" s="654"/>
      <c r="BQ6" s="654"/>
      <c r="BR6" s="654"/>
      <c r="BS6" s="654"/>
      <c r="BT6" s="654"/>
      <c r="BU6" s="654"/>
      <c r="BW6" s="6"/>
    </row>
    <row r="7" spans="1:88" ht="21" customHeight="1">
      <c r="A7" s="5"/>
      <c r="L7" s="651" t="s">
        <v>448</v>
      </c>
      <c r="M7" s="651"/>
      <c r="N7" s="651"/>
      <c r="O7" s="651"/>
      <c r="P7" s="651"/>
      <c r="Q7" s="651"/>
      <c r="R7" s="651"/>
      <c r="S7" s="651"/>
      <c r="T7" s="651"/>
      <c r="U7" s="651"/>
      <c r="V7" s="651"/>
      <c r="W7" s="651"/>
      <c r="X7" s="651"/>
      <c r="Y7" s="651"/>
      <c r="Z7" s="651"/>
      <c r="AA7" s="651"/>
      <c r="AB7" s="651"/>
      <c r="AC7" s="651"/>
      <c r="AD7" s="651"/>
      <c r="AE7" s="651"/>
      <c r="AF7" s="651"/>
      <c r="AG7" s="651"/>
      <c r="AH7" s="651"/>
      <c r="AI7" s="651"/>
      <c r="AJ7" s="651"/>
      <c r="AK7" s="651"/>
      <c r="AL7" s="651"/>
      <c r="AM7" s="651"/>
      <c r="AN7" s="651"/>
      <c r="AO7" s="651"/>
      <c r="AP7" s="651"/>
      <c r="AQ7" s="651"/>
      <c r="AR7" s="651"/>
      <c r="AS7" s="651"/>
      <c r="AU7" s="1" t="s">
        <v>1</v>
      </c>
      <c r="AY7" s="652"/>
      <c r="AZ7" s="652"/>
      <c r="BA7" s="652"/>
      <c r="BC7" s="1" t="s">
        <v>2</v>
      </c>
      <c r="BW7" s="6"/>
    </row>
    <row r="8" spans="1:88" ht="21" customHeight="1">
      <c r="A8" s="5"/>
      <c r="BW8" s="6"/>
    </row>
    <row r="9" spans="1:88" ht="21" customHeight="1">
      <c r="A9" s="5"/>
      <c r="B9" s="7"/>
      <c r="C9" s="8"/>
      <c r="D9" s="8"/>
      <c r="E9" s="8"/>
      <c r="F9" s="381" t="s">
        <v>3</v>
      </c>
      <c r="G9" s="381"/>
      <c r="H9" s="381"/>
      <c r="I9" s="381"/>
      <c r="J9" s="381"/>
      <c r="K9" s="381"/>
      <c r="L9" s="381"/>
      <c r="M9" s="381"/>
      <c r="N9" s="381"/>
      <c r="O9" s="8"/>
      <c r="P9" s="8"/>
      <c r="Q9" s="8"/>
      <c r="R9" s="9"/>
      <c r="S9" s="10"/>
      <c r="T9" s="640" t="str">
        <f>'８'!B5</f>
        <v>R00中央三丁目線道路改良舗装工事</v>
      </c>
      <c r="U9" s="640"/>
      <c r="V9" s="640"/>
      <c r="W9" s="640"/>
      <c r="X9" s="640"/>
      <c r="Y9" s="640"/>
      <c r="Z9" s="640"/>
      <c r="AA9" s="640"/>
      <c r="AB9" s="640"/>
      <c r="AC9" s="640"/>
      <c r="AD9" s="640"/>
      <c r="AE9" s="640"/>
      <c r="AF9" s="640"/>
      <c r="AG9" s="640"/>
      <c r="AH9" s="640"/>
      <c r="AI9" s="640"/>
      <c r="AJ9" s="640"/>
      <c r="AK9" s="640"/>
      <c r="AL9" s="640"/>
      <c r="AM9" s="640"/>
      <c r="AN9" s="640"/>
      <c r="AO9" s="640"/>
      <c r="AP9" s="640"/>
      <c r="AQ9" s="653"/>
      <c r="AR9" s="653"/>
      <c r="AS9" s="653"/>
      <c r="AT9" s="653"/>
      <c r="AU9" s="653"/>
      <c r="AV9" s="653"/>
      <c r="AW9" s="653"/>
      <c r="AX9" s="653"/>
      <c r="AY9" s="653"/>
      <c r="AZ9" s="653"/>
      <c r="BA9" s="653"/>
      <c r="BB9" s="653"/>
      <c r="BC9" s="653"/>
      <c r="BD9" s="653"/>
      <c r="BE9" s="653"/>
      <c r="BF9" s="653"/>
      <c r="BG9" s="653"/>
      <c r="BH9" s="653"/>
      <c r="BI9" s="653"/>
      <c r="BJ9" s="653"/>
      <c r="BK9" s="653"/>
      <c r="BL9" s="653"/>
      <c r="BM9" s="653"/>
      <c r="BN9" s="653"/>
      <c r="BO9" s="653"/>
      <c r="BP9" s="653"/>
      <c r="BQ9" s="653"/>
      <c r="BR9" s="653"/>
      <c r="BS9" s="653"/>
      <c r="BT9" s="653"/>
      <c r="BU9" s="11"/>
      <c r="BV9" s="12"/>
      <c r="BW9" s="6"/>
    </row>
    <row r="10" spans="1:88" ht="21" customHeight="1">
      <c r="A10" s="5"/>
      <c r="B10" s="7"/>
      <c r="C10" s="8"/>
      <c r="D10" s="8"/>
      <c r="E10" s="8"/>
      <c r="F10" s="381" t="s">
        <v>4</v>
      </c>
      <c r="G10" s="381"/>
      <c r="H10" s="381"/>
      <c r="I10" s="381"/>
      <c r="J10" s="381"/>
      <c r="K10" s="381"/>
      <c r="L10" s="381"/>
      <c r="M10" s="381"/>
      <c r="N10" s="381"/>
      <c r="O10" s="8"/>
      <c r="P10" s="8"/>
      <c r="Q10" s="8"/>
      <c r="R10" s="9"/>
      <c r="S10" s="10"/>
      <c r="T10" s="648"/>
      <c r="U10" s="648"/>
      <c r="V10" s="648"/>
      <c r="W10" s="648"/>
      <c r="X10" s="648"/>
      <c r="Y10" s="648"/>
      <c r="Z10" s="648"/>
      <c r="AA10" s="648"/>
      <c r="AB10" s="648"/>
      <c r="AC10" s="648"/>
      <c r="AD10" s="648"/>
      <c r="AE10" s="648"/>
      <c r="AF10" s="648"/>
      <c r="AG10" s="648"/>
      <c r="AH10" s="648"/>
      <c r="AI10" s="648"/>
      <c r="AJ10" s="648"/>
      <c r="AK10" s="648"/>
      <c r="AL10" s="648"/>
      <c r="AM10" s="648"/>
      <c r="AN10" s="648"/>
      <c r="AO10" s="648"/>
      <c r="AP10" s="648"/>
      <c r="AQ10" s="13"/>
      <c r="AR10" s="7"/>
      <c r="AS10" s="8" t="s">
        <v>5</v>
      </c>
      <c r="AT10" s="8"/>
      <c r="AU10" s="8"/>
      <c r="AV10" s="14"/>
      <c r="AW10" s="8"/>
      <c r="AX10" s="8"/>
      <c r="AY10" s="8"/>
      <c r="AZ10" s="9"/>
      <c r="BA10" s="15"/>
      <c r="BB10" s="11"/>
      <c r="BC10" s="649"/>
      <c r="BD10" s="649"/>
      <c r="BE10" s="649"/>
      <c r="BF10" s="649"/>
      <c r="BG10" s="649"/>
      <c r="BH10" s="649"/>
      <c r="BI10" s="649"/>
      <c r="BJ10" s="649"/>
      <c r="BK10" s="649"/>
      <c r="BL10" s="649"/>
      <c r="BM10" s="649"/>
      <c r="BN10" s="649"/>
      <c r="BO10" s="649"/>
      <c r="BP10" s="649"/>
      <c r="BQ10" s="11"/>
      <c r="BR10" s="11" t="s">
        <v>6</v>
      </c>
      <c r="BS10" s="11"/>
      <c r="BT10" s="11"/>
      <c r="BU10" s="11"/>
      <c r="BV10" s="12"/>
      <c r="BW10" s="6"/>
      <c r="CE10" s="320" t="s">
        <v>586</v>
      </c>
    </row>
    <row r="11" spans="1:88" ht="21" customHeight="1">
      <c r="A11" s="5"/>
      <c r="B11" s="7"/>
      <c r="C11" s="8"/>
      <c r="D11" s="8"/>
      <c r="E11" s="8"/>
      <c r="F11" s="381" t="s">
        <v>7</v>
      </c>
      <c r="G11" s="381"/>
      <c r="H11" s="381"/>
      <c r="I11" s="381"/>
      <c r="J11" s="381"/>
      <c r="K11" s="381"/>
      <c r="L11" s="381"/>
      <c r="M11" s="381"/>
      <c r="N11" s="381"/>
      <c r="O11" s="8"/>
      <c r="P11" s="8"/>
      <c r="Q11" s="8"/>
      <c r="R11" s="9"/>
      <c r="S11" s="10"/>
      <c r="T11" s="640" t="str">
        <f>IF(FIND("株",★基本項目入力票!C9,1),SUBSTITUTE(★基本項目入力票!C9,"株式会社","㈱"),IF(FIND("有",★基本項目入力票!C9,1),SUBSTITUTE(★基本項目入力票!C9,"有限会社","㈲"),★基本項目入力票!C9))</f>
        <v>霧島建設技術㈱</v>
      </c>
      <c r="U11" s="640"/>
      <c r="V11" s="640"/>
      <c r="W11" s="640"/>
      <c r="X11" s="640"/>
      <c r="Y11" s="640"/>
      <c r="Z11" s="640"/>
      <c r="AA11" s="640"/>
      <c r="AB11" s="640"/>
      <c r="AC11" s="640"/>
      <c r="AD11" s="640"/>
      <c r="AE11" s="640"/>
      <c r="AF11" s="640"/>
      <c r="AG11" s="640"/>
      <c r="AH11" s="640"/>
      <c r="AI11" s="640"/>
      <c r="AJ11" s="640"/>
      <c r="AK11" s="640"/>
      <c r="AL11" s="640"/>
      <c r="AM11" s="640"/>
      <c r="AN11" s="640"/>
      <c r="AO11" s="640"/>
      <c r="AP11" s="640"/>
      <c r="AQ11" s="13"/>
      <c r="AR11" s="7"/>
      <c r="AS11" s="8" t="s">
        <v>8</v>
      </c>
      <c r="AT11" s="8"/>
      <c r="AU11" s="8"/>
      <c r="AV11" s="14"/>
      <c r="AW11" s="8"/>
      <c r="AX11" s="8"/>
      <c r="AY11" s="8"/>
      <c r="AZ11" s="9"/>
      <c r="BA11" s="16"/>
      <c r="BB11" s="11"/>
      <c r="BC11" s="650">
        <f>CI12</f>
        <v>17000.001</v>
      </c>
      <c r="BD11" s="650"/>
      <c r="BE11" s="650"/>
      <c r="BF11" s="650"/>
      <c r="BG11" s="650"/>
      <c r="BH11" s="650"/>
      <c r="BI11" s="650"/>
      <c r="BJ11" s="650"/>
      <c r="BK11" s="650"/>
      <c r="BL11" s="650"/>
      <c r="BM11" s="650"/>
      <c r="BN11" s="650"/>
      <c r="BO11" s="650"/>
      <c r="BP11" s="650"/>
      <c r="BQ11" s="11"/>
      <c r="BR11" s="11" t="s">
        <v>6</v>
      </c>
      <c r="BS11" s="11"/>
      <c r="BT11" s="11"/>
      <c r="BU11" s="11"/>
      <c r="BV11" s="12"/>
      <c r="BW11" s="6"/>
      <c r="CE11" s="655">
        <v>2</v>
      </c>
    </row>
    <row r="12" spans="1:88" ht="21" customHeight="1">
      <c r="A12" s="5"/>
      <c r="B12" s="7"/>
      <c r="C12" s="8"/>
      <c r="D12" s="8"/>
      <c r="E12" s="8"/>
      <c r="F12" s="381" t="s">
        <v>9</v>
      </c>
      <c r="G12" s="381"/>
      <c r="H12" s="381"/>
      <c r="I12" s="381"/>
      <c r="J12" s="381"/>
      <c r="K12" s="381"/>
      <c r="L12" s="381"/>
      <c r="M12" s="381"/>
      <c r="N12" s="381"/>
      <c r="O12" s="8"/>
      <c r="P12" s="8"/>
      <c r="Q12" s="8"/>
      <c r="R12" s="9"/>
      <c r="S12" s="636" t="str">
        <f>DATESTRING('７'!J6)&amp;" ～ "&amp;CF12</f>
        <v>令和03年09月02日 ～ 令和04年02月21日</v>
      </c>
      <c r="T12" s="637"/>
      <c r="U12" s="637"/>
      <c r="V12" s="637"/>
      <c r="W12" s="637"/>
      <c r="X12" s="637"/>
      <c r="Y12" s="637"/>
      <c r="Z12" s="637"/>
      <c r="AA12" s="637"/>
      <c r="AB12" s="637"/>
      <c r="AC12" s="637"/>
      <c r="AD12" s="637"/>
      <c r="AE12" s="637"/>
      <c r="AF12" s="637"/>
      <c r="AG12" s="637"/>
      <c r="AH12" s="637"/>
      <c r="AI12" s="637"/>
      <c r="AJ12" s="637"/>
      <c r="AK12" s="637"/>
      <c r="AL12" s="637"/>
      <c r="AM12" s="637"/>
      <c r="AN12" s="637"/>
      <c r="AO12" s="637"/>
      <c r="AP12" s="637"/>
      <c r="AQ12" s="637"/>
      <c r="AR12" s="637"/>
      <c r="AS12" s="637"/>
      <c r="AT12" s="637"/>
      <c r="AU12" s="637"/>
      <c r="AV12" s="637"/>
      <c r="AW12" s="637"/>
      <c r="AX12" s="637"/>
      <c r="AY12" s="637"/>
      <c r="AZ12" s="637"/>
      <c r="BA12" s="637"/>
      <c r="BB12" s="637"/>
      <c r="BC12" s="637"/>
      <c r="BD12" s="637"/>
      <c r="BE12" s="637"/>
      <c r="BF12" s="337"/>
      <c r="BG12" s="337"/>
      <c r="BH12" s="337"/>
      <c r="BI12" s="638">
        <f>CH12</f>
        <v>173</v>
      </c>
      <c r="BJ12" s="638"/>
      <c r="BK12" s="638"/>
      <c r="BL12" s="638"/>
      <c r="BM12" s="638"/>
      <c r="BN12" s="638"/>
      <c r="BO12" s="638"/>
      <c r="BP12" s="638"/>
      <c r="BQ12" s="13" t="s">
        <v>10</v>
      </c>
      <c r="BR12" s="13"/>
      <c r="BS12" s="13"/>
      <c r="BT12" s="13"/>
      <c r="BU12" s="13"/>
      <c r="BV12" s="17"/>
      <c r="BW12" s="6"/>
      <c r="CE12" s="655"/>
      <c r="CF12" s="626" t="str">
        <f>IF(CE11=2,DATESTRING(★基本項目入力票!J24),IF(CE11=1,DATESTRING(★基本項目入力票!J21),DATESTRING('２'!O13)))</f>
        <v>令和04年02月21日</v>
      </c>
      <c r="CG12" s="471"/>
      <c r="CH12" s="1">
        <f>IF(CE11=2,★基本項目入力票!N24,IF(CE11=1,★基本項目入力票!N21,★基本項目入力票!L18))</f>
        <v>173</v>
      </c>
      <c r="CI12" s="656">
        <f>IF(CE11=2,★基本項目入力票!C23/1000,IF(CE11=1,★基本項目入力票!C20/1000,★基本項目入力票!C15/1000))</f>
        <v>17000.001</v>
      </c>
      <c r="CJ12" s="656"/>
    </row>
    <row r="13" spans="1:88" ht="21" customHeight="1">
      <c r="A13" s="5"/>
      <c r="B13" s="7"/>
      <c r="C13" s="8"/>
      <c r="D13" s="8"/>
      <c r="E13" s="8"/>
      <c r="F13" s="8"/>
      <c r="G13" s="8"/>
      <c r="H13" s="8"/>
      <c r="I13" s="8"/>
      <c r="J13" s="14" t="s">
        <v>11</v>
      </c>
      <c r="K13" s="8"/>
      <c r="L13" s="8"/>
      <c r="M13" s="8"/>
      <c r="N13" s="8"/>
      <c r="O13" s="8"/>
      <c r="P13" s="8"/>
      <c r="Q13" s="8"/>
      <c r="R13" s="9"/>
      <c r="S13" s="639" t="str">
        <f>'７'!J10</f>
        <v>霧島市国分中央三丁目地内</v>
      </c>
      <c r="T13" s="640"/>
      <c r="U13" s="640"/>
      <c r="V13" s="640"/>
      <c r="W13" s="640"/>
      <c r="X13" s="640"/>
      <c r="Y13" s="640"/>
      <c r="Z13" s="640"/>
      <c r="AA13" s="640"/>
      <c r="AB13" s="640"/>
      <c r="AC13" s="640"/>
      <c r="AD13" s="640"/>
      <c r="AE13" s="640"/>
      <c r="AF13" s="640"/>
      <c r="AG13" s="640"/>
      <c r="AH13" s="640"/>
      <c r="AI13" s="640"/>
      <c r="AJ13" s="640"/>
      <c r="AK13" s="640"/>
      <c r="AL13" s="640"/>
      <c r="AM13" s="640"/>
      <c r="AN13" s="640"/>
      <c r="AO13" s="640"/>
      <c r="AP13" s="640"/>
      <c r="AQ13" s="640"/>
      <c r="AR13" s="640"/>
      <c r="AS13" s="640"/>
      <c r="AT13" s="640"/>
      <c r="AU13" s="640"/>
      <c r="AV13" s="640"/>
      <c r="AW13" s="640"/>
      <c r="AX13" s="640"/>
      <c r="AY13" s="640"/>
      <c r="AZ13" s="640"/>
      <c r="BA13" s="640"/>
      <c r="BB13" s="640"/>
      <c r="BC13" s="640"/>
      <c r="BD13" s="640"/>
      <c r="BE13" s="640"/>
      <c r="BF13" s="640"/>
      <c r="BG13" s="640"/>
      <c r="BH13" s="640"/>
      <c r="BI13" s="640"/>
      <c r="BJ13" s="640"/>
      <c r="BK13" s="640"/>
      <c r="BL13" s="640"/>
      <c r="BM13" s="640"/>
      <c r="BN13" s="640"/>
      <c r="BO13" s="640"/>
      <c r="BP13" s="640"/>
      <c r="BQ13" s="640"/>
      <c r="BR13" s="640"/>
      <c r="BS13" s="640"/>
      <c r="BT13" s="640"/>
      <c r="BU13" s="640"/>
      <c r="BV13" s="641"/>
      <c r="BW13" s="6"/>
    </row>
    <row r="14" spans="1:88" ht="21" customHeight="1">
      <c r="A14" s="5"/>
      <c r="B14" s="7"/>
      <c r="C14" s="8"/>
      <c r="D14" s="8"/>
      <c r="E14" s="8"/>
      <c r="F14" s="8"/>
      <c r="G14" s="8"/>
      <c r="H14" s="8"/>
      <c r="I14" s="8"/>
      <c r="J14" s="14" t="s">
        <v>12</v>
      </c>
      <c r="K14" s="8"/>
      <c r="L14" s="8"/>
      <c r="M14" s="8"/>
      <c r="N14" s="8"/>
      <c r="O14" s="8"/>
      <c r="P14" s="8"/>
      <c r="Q14" s="8"/>
      <c r="R14" s="9"/>
      <c r="S14" s="642" t="s">
        <v>449</v>
      </c>
      <c r="T14" s="643"/>
      <c r="U14" s="643"/>
      <c r="V14" s="643"/>
      <c r="W14" s="643"/>
      <c r="X14" s="643"/>
      <c r="Y14" s="643"/>
      <c r="Z14" s="643"/>
      <c r="AA14" s="643"/>
      <c r="AB14" s="643"/>
      <c r="AC14" s="643"/>
      <c r="AD14" s="643"/>
      <c r="AE14" s="643"/>
      <c r="AF14" s="643"/>
      <c r="AG14" s="643"/>
      <c r="AH14" s="643"/>
      <c r="AI14" s="643"/>
      <c r="AJ14" s="643"/>
      <c r="AK14" s="643"/>
      <c r="AL14" s="643"/>
      <c r="AM14" s="643"/>
      <c r="AN14" s="643"/>
      <c r="AO14" s="643"/>
      <c r="AP14" s="643"/>
      <c r="AQ14" s="643"/>
      <c r="AR14" s="643"/>
      <c r="AS14" s="643"/>
      <c r="AT14" s="643"/>
      <c r="AU14" s="643"/>
      <c r="AV14" s="643"/>
      <c r="AW14" s="643"/>
      <c r="AX14" s="643"/>
      <c r="AY14" s="643"/>
      <c r="AZ14" s="643"/>
      <c r="BA14" s="643"/>
      <c r="BB14" s="643"/>
      <c r="BC14" s="643"/>
      <c r="BD14" s="643"/>
      <c r="BE14" s="643"/>
      <c r="BF14" s="643"/>
      <c r="BG14" s="643"/>
      <c r="BH14" s="643"/>
      <c r="BI14" s="643"/>
      <c r="BJ14" s="643"/>
      <c r="BK14" s="643"/>
      <c r="BL14" s="643"/>
      <c r="BM14" s="643"/>
      <c r="BN14" s="643"/>
      <c r="BO14" s="643"/>
      <c r="BP14" s="643"/>
      <c r="BQ14" s="643"/>
      <c r="BR14" s="643"/>
      <c r="BS14" s="643"/>
      <c r="BT14" s="643"/>
      <c r="BU14" s="643"/>
      <c r="BV14" s="644"/>
      <c r="BW14" s="6"/>
    </row>
    <row r="15" spans="1:88" ht="21" customHeight="1">
      <c r="A15" s="5"/>
      <c r="B15" s="7"/>
      <c r="C15" s="8"/>
      <c r="D15" s="8"/>
      <c r="E15" s="8"/>
      <c r="F15" s="8"/>
      <c r="G15" s="8"/>
      <c r="H15" s="8"/>
      <c r="I15" s="8"/>
      <c r="J15" s="14" t="s">
        <v>13</v>
      </c>
      <c r="K15" s="8"/>
      <c r="L15" s="8"/>
      <c r="M15" s="8"/>
      <c r="N15" s="8"/>
      <c r="O15" s="8"/>
      <c r="P15" s="8"/>
      <c r="Q15" s="8"/>
      <c r="R15" s="9"/>
      <c r="S15" s="642"/>
      <c r="T15" s="643"/>
      <c r="U15" s="643"/>
      <c r="V15" s="643"/>
      <c r="W15" s="643"/>
      <c r="X15" s="643"/>
      <c r="Y15" s="643"/>
      <c r="Z15" s="643"/>
      <c r="AA15" s="643"/>
      <c r="AB15" s="643"/>
      <c r="AC15" s="643"/>
      <c r="AD15" s="643"/>
      <c r="AE15" s="643"/>
      <c r="AF15" s="643"/>
      <c r="AG15" s="643"/>
      <c r="AH15" s="643"/>
      <c r="AI15" s="643"/>
      <c r="AJ15" s="643"/>
      <c r="AK15" s="643"/>
      <c r="AL15" s="643"/>
      <c r="AM15" s="643"/>
      <c r="AN15" s="643"/>
      <c r="AO15" s="643"/>
      <c r="AP15" s="643"/>
      <c r="AQ15" s="643"/>
      <c r="AR15" s="643"/>
      <c r="AS15" s="643"/>
      <c r="AT15" s="643"/>
      <c r="AU15" s="643"/>
      <c r="AV15" s="643"/>
      <c r="AW15" s="643"/>
      <c r="AX15" s="643"/>
      <c r="AY15" s="643"/>
      <c r="AZ15" s="643"/>
      <c r="BA15" s="643"/>
      <c r="BB15" s="643"/>
      <c r="BC15" s="643"/>
      <c r="BD15" s="643"/>
      <c r="BE15" s="643"/>
      <c r="BF15" s="643"/>
      <c r="BG15" s="643"/>
      <c r="BH15" s="643"/>
      <c r="BI15" s="643"/>
      <c r="BJ15" s="643"/>
      <c r="BK15" s="643"/>
      <c r="BL15" s="643"/>
      <c r="BM15" s="643"/>
      <c r="BN15" s="643"/>
      <c r="BO15" s="643"/>
      <c r="BP15" s="643"/>
      <c r="BQ15" s="643"/>
      <c r="BR15" s="643"/>
      <c r="BS15" s="643"/>
      <c r="BT15" s="643"/>
      <c r="BU15" s="643"/>
      <c r="BV15" s="644"/>
      <c r="BW15" s="6"/>
    </row>
    <row r="16" spans="1:88" ht="9.9499999999999993" customHeight="1">
      <c r="A16" s="5"/>
      <c r="B16" s="18"/>
      <c r="C16" s="19"/>
      <c r="D16" s="19"/>
      <c r="E16" s="19"/>
      <c r="F16" s="19"/>
      <c r="G16" s="19"/>
      <c r="H16" s="19"/>
      <c r="I16" s="19"/>
      <c r="J16" s="19"/>
      <c r="K16" s="19"/>
      <c r="L16" s="19"/>
      <c r="M16" s="19"/>
      <c r="N16" s="19"/>
      <c r="O16" s="19"/>
      <c r="P16" s="19"/>
      <c r="Q16" s="19"/>
      <c r="R16" s="20"/>
      <c r="S16" s="18"/>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20"/>
      <c r="BB16" s="18"/>
      <c r="BC16" s="19"/>
      <c r="BD16" s="19"/>
      <c r="BE16" s="19"/>
      <c r="BF16" s="19"/>
      <c r="BG16" s="19"/>
      <c r="BH16" s="19"/>
      <c r="BI16" s="19"/>
      <c r="BJ16" s="19"/>
      <c r="BK16" s="19"/>
      <c r="BL16" s="19"/>
      <c r="BM16" s="19"/>
      <c r="BN16" s="19"/>
      <c r="BO16" s="19"/>
      <c r="BP16" s="19"/>
      <c r="BQ16" s="19"/>
      <c r="BR16" s="19"/>
      <c r="BS16" s="19"/>
      <c r="BT16" s="19"/>
      <c r="BU16" s="19"/>
      <c r="BV16" s="20"/>
      <c r="BW16" s="6"/>
    </row>
    <row r="17" spans="1:75" ht="20.100000000000001" customHeight="1">
      <c r="A17" s="5"/>
      <c r="B17" s="21"/>
      <c r="J17" s="22" t="s">
        <v>14</v>
      </c>
      <c r="R17" s="23"/>
      <c r="S17" s="21"/>
      <c r="T17" s="1" t="s">
        <v>15</v>
      </c>
      <c r="BA17" s="23"/>
      <c r="BB17" s="21"/>
      <c r="BL17" s="22" t="s">
        <v>16</v>
      </c>
      <c r="BV17" s="23"/>
      <c r="BW17" s="6"/>
    </row>
    <row r="18" spans="1:75" ht="20.100000000000001" customHeight="1">
      <c r="A18" s="5"/>
      <c r="B18" s="21"/>
      <c r="R18" s="23"/>
      <c r="S18" s="21"/>
      <c r="BA18" s="23"/>
      <c r="BB18" s="24"/>
      <c r="BC18" s="25"/>
      <c r="BD18" s="25"/>
      <c r="BE18" s="25"/>
      <c r="BF18" s="25"/>
      <c r="BG18" s="25"/>
      <c r="BH18" s="25"/>
      <c r="BI18" s="25"/>
      <c r="BJ18" s="25"/>
      <c r="BK18" s="25"/>
      <c r="BL18" s="25"/>
      <c r="BM18" s="25"/>
      <c r="BN18" s="25"/>
      <c r="BO18" s="25"/>
      <c r="BP18" s="25"/>
      <c r="BQ18" s="25"/>
      <c r="BR18" s="25"/>
      <c r="BS18" s="25"/>
      <c r="BT18" s="25"/>
      <c r="BU18" s="25"/>
      <c r="BV18" s="26"/>
      <c r="BW18" s="6"/>
    </row>
    <row r="19" spans="1:75" ht="21" customHeight="1">
      <c r="A19" s="5"/>
      <c r="B19" s="21"/>
      <c r="R19" s="23"/>
      <c r="S19" s="21"/>
      <c r="BA19" s="23"/>
      <c r="BB19" s="627" t="s">
        <v>17</v>
      </c>
      <c r="BC19" s="628"/>
      <c r="BD19" s="628"/>
      <c r="BE19" s="628"/>
      <c r="BF19" s="628"/>
      <c r="BG19" s="628"/>
      <c r="BH19" s="628"/>
      <c r="BI19" s="628"/>
      <c r="BJ19" s="628"/>
      <c r="BK19" s="628"/>
      <c r="BL19" s="628"/>
      <c r="BM19" s="628"/>
      <c r="BN19" s="628"/>
      <c r="BO19" s="628"/>
      <c r="BP19" s="628"/>
      <c r="BQ19" s="628"/>
      <c r="BR19" s="628"/>
      <c r="BS19" s="628"/>
      <c r="BT19" s="628"/>
      <c r="BU19" s="628"/>
      <c r="BV19" s="645"/>
      <c r="BW19" s="6"/>
    </row>
    <row r="20" spans="1:75" ht="21" customHeight="1">
      <c r="A20" s="5"/>
      <c r="B20" s="21"/>
      <c r="R20" s="23"/>
      <c r="S20" s="21"/>
      <c r="BA20" s="23"/>
      <c r="BB20" s="646" t="s">
        <v>18</v>
      </c>
      <c r="BC20" s="613"/>
      <c r="BD20" s="613"/>
      <c r="BE20" s="613"/>
      <c r="BF20" s="613"/>
      <c r="BG20" s="613"/>
      <c r="BH20" s="28"/>
      <c r="BI20" s="629" t="s">
        <v>19</v>
      </c>
      <c r="BJ20" s="629"/>
      <c r="BK20" s="629"/>
      <c r="BL20" s="629"/>
      <c r="BM20" s="629"/>
      <c r="BN20" s="629"/>
      <c r="BO20" s="629"/>
      <c r="BP20" s="629"/>
      <c r="BQ20" s="629"/>
      <c r="BR20" s="629"/>
      <c r="BS20" s="629"/>
      <c r="BT20" s="629"/>
      <c r="BU20" s="629"/>
      <c r="BV20" s="29"/>
      <c r="BW20" s="6"/>
    </row>
    <row r="21" spans="1:75" ht="21" customHeight="1">
      <c r="A21" s="5"/>
      <c r="B21" s="21"/>
      <c r="R21" s="23"/>
      <c r="S21" s="21"/>
      <c r="BA21" s="23"/>
      <c r="BB21" s="627" t="s">
        <v>20</v>
      </c>
      <c r="BC21" s="628"/>
      <c r="BD21" s="628"/>
      <c r="BE21" s="628"/>
      <c r="BF21" s="628"/>
      <c r="BG21" s="628"/>
      <c r="BH21" s="28"/>
      <c r="BI21" s="629" t="s">
        <v>21</v>
      </c>
      <c r="BJ21" s="629"/>
      <c r="BK21" s="629"/>
      <c r="BL21" s="629"/>
      <c r="BM21" s="629"/>
      <c r="BN21" s="629"/>
      <c r="BO21" s="629"/>
      <c r="BP21" s="629"/>
      <c r="BQ21" s="629"/>
      <c r="BR21" s="629"/>
      <c r="BS21" s="629"/>
      <c r="BT21" s="629"/>
      <c r="BU21" s="629"/>
      <c r="BV21" s="29"/>
      <c r="BW21" s="6"/>
    </row>
    <row r="22" spans="1:75" ht="21" customHeight="1">
      <c r="A22" s="5"/>
      <c r="B22" s="21"/>
      <c r="R22" s="23"/>
      <c r="S22" s="21"/>
      <c r="BA22" s="23"/>
      <c r="BB22" s="627" t="s">
        <v>22</v>
      </c>
      <c r="BC22" s="628"/>
      <c r="BD22" s="628"/>
      <c r="BE22" s="628"/>
      <c r="BF22" s="628"/>
      <c r="BG22" s="628"/>
      <c r="BH22" s="28"/>
      <c r="BI22" s="629">
        <v>52</v>
      </c>
      <c r="BJ22" s="629"/>
      <c r="BK22" s="629"/>
      <c r="BL22" s="629"/>
      <c r="BM22" s="629"/>
      <c r="BN22" s="629"/>
      <c r="BO22" s="629"/>
      <c r="BP22" s="629"/>
      <c r="BQ22" s="629"/>
      <c r="BR22" s="629"/>
      <c r="BS22" s="629"/>
      <c r="BT22" s="629"/>
      <c r="BU22" s="629"/>
      <c r="BV22" s="23"/>
      <c r="BW22" s="6"/>
    </row>
    <row r="23" spans="1:75" ht="21" customHeight="1">
      <c r="A23" s="5"/>
      <c r="B23" s="21"/>
      <c r="R23" s="23"/>
      <c r="S23" s="21"/>
      <c r="BA23" s="23"/>
      <c r="BB23" s="626" t="s">
        <v>23</v>
      </c>
      <c r="BC23" s="471"/>
      <c r="BD23" s="471"/>
      <c r="BE23" s="471"/>
      <c r="BF23" s="471"/>
      <c r="BG23" s="471"/>
      <c r="BH23" s="471"/>
      <c r="BI23" s="471"/>
      <c r="BJ23" s="471"/>
      <c r="BK23" s="471"/>
      <c r="BL23" s="471"/>
      <c r="BM23" s="471"/>
      <c r="BN23" s="471"/>
      <c r="BO23" s="471"/>
      <c r="BP23" s="471"/>
      <c r="BQ23" s="471"/>
      <c r="BR23" s="471"/>
      <c r="BS23" s="471"/>
      <c r="BT23" s="471"/>
      <c r="BU23" s="471"/>
      <c r="BV23" s="23"/>
      <c r="BW23" s="6"/>
    </row>
    <row r="24" spans="1:75" ht="21" customHeight="1">
      <c r="A24" s="5"/>
      <c r="B24" s="21"/>
      <c r="R24" s="23"/>
      <c r="S24" s="21"/>
      <c r="BA24" s="23"/>
      <c r="BB24" s="627" t="s">
        <v>24</v>
      </c>
      <c r="BC24" s="628"/>
      <c r="BD24" s="628"/>
      <c r="BE24" s="628"/>
      <c r="BF24" s="628"/>
      <c r="BG24" s="628"/>
      <c r="BH24" s="28"/>
      <c r="BI24" s="629" t="s">
        <v>25</v>
      </c>
      <c r="BJ24" s="629"/>
      <c r="BK24" s="629"/>
      <c r="BL24" s="629"/>
      <c r="BM24" s="629"/>
      <c r="BN24" s="629"/>
      <c r="BO24" s="629"/>
      <c r="BP24" s="629"/>
      <c r="BQ24" s="629"/>
      <c r="BR24" s="629"/>
      <c r="BS24" s="629"/>
      <c r="BT24" s="629"/>
      <c r="BU24" s="629"/>
      <c r="BV24" s="23"/>
      <c r="BW24" s="6"/>
    </row>
    <row r="25" spans="1:75" ht="21" customHeight="1">
      <c r="A25" s="5"/>
      <c r="B25" s="21"/>
      <c r="R25" s="23"/>
      <c r="S25" s="21"/>
      <c r="BA25" s="23"/>
      <c r="BB25" s="627" t="s">
        <v>26</v>
      </c>
      <c r="BC25" s="628"/>
      <c r="BD25" s="628"/>
      <c r="BE25" s="628"/>
      <c r="BF25" s="628"/>
      <c r="BG25" s="628"/>
      <c r="BH25" s="628"/>
      <c r="BI25" s="628"/>
      <c r="BJ25" s="628"/>
      <c r="BK25" s="628"/>
      <c r="BL25" s="628"/>
      <c r="BM25" s="628"/>
      <c r="BN25" s="628"/>
      <c r="BO25" s="628"/>
      <c r="BP25" s="628"/>
      <c r="BQ25" s="628"/>
      <c r="BR25" s="628"/>
      <c r="BS25" s="628"/>
      <c r="BT25" s="628"/>
      <c r="BU25" s="628"/>
      <c r="BV25" s="23"/>
      <c r="BW25" s="6"/>
    </row>
    <row r="26" spans="1:75" ht="21" customHeight="1">
      <c r="A26" s="5"/>
      <c r="B26" s="24"/>
      <c r="C26" s="25"/>
      <c r="D26" s="25"/>
      <c r="E26" s="25"/>
      <c r="F26" s="25"/>
      <c r="G26" s="25"/>
      <c r="H26" s="25"/>
      <c r="I26" s="25"/>
      <c r="J26" s="25"/>
      <c r="K26" s="25"/>
      <c r="L26" s="25"/>
      <c r="M26" s="25"/>
      <c r="N26" s="25"/>
      <c r="O26" s="25"/>
      <c r="P26" s="25"/>
      <c r="Q26" s="25"/>
      <c r="R26" s="26"/>
      <c r="S26" s="24"/>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6"/>
      <c r="BB26" s="630" t="s">
        <v>27</v>
      </c>
      <c r="BC26" s="631"/>
      <c r="BD26" s="631"/>
      <c r="BE26" s="631"/>
      <c r="BF26" s="631"/>
      <c r="BG26" s="631"/>
      <c r="BH26" s="631"/>
      <c r="BI26" s="631"/>
      <c r="BJ26" s="631"/>
      <c r="BK26" s="631"/>
      <c r="BL26" s="631"/>
      <c r="BM26" s="631"/>
      <c r="BN26" s="631"/>
      <c r="BO26" s="631"/>
      <c r="BP26" s="631"/>
      <c r="BQ26" s="631"/>
      <c r="BR26" s="631"/>
      <c r="BS26" s="631"/>
      <c r="BT26" s="631"/>
      <c r="BU26" s="631"/>
      <c r="BV26" s="26"/>
      <c r="BW26" s="6"/>
    </row>
    <row r="27" spans="1:75" ht="21" customHeight="1">
      <c r="A27" s="5"/>
      <c r="B27" s="18"/>
      <c r="C27" s="19"/>
      <c r="D27" s="19"/>
      <c r="E27" s="19"/>
      <c r="F27" s="19"/>
      <c r="G27" s="19"/>
      <c r="H27" s="19"/>
      <c r="I27" s="19"/>
      <c r="J27" s="19"/>
      <c r="K27" s="19"/>
      <c r="L27" s="19"/>
      <c r="M27" s="19"/>
      <c r="N27" s="19"/>
      <c r="O27" s="19"/>
      <c r="P27" s="19"/>
      <c r="Q27" s="19"/>
      <c r="R27" s="20"/>
      <c r="S27" s="614" t="s">
        <v>28</v>
      </c>
      <c r="T27" s="632"/>
      <c r="U27" s="632"/>
      <c r="V27" s="632"/>
      <c r="W27" s="632"/>
      <c r="X27" s="632"/>
      <c r="Y27" s="632"/>
      <c r="Z27" s="632"/>
      <c r="AA27" s="632"/>
      <c r="AB27" s="632"/>
      <c r="AC27" s="632"/>
      <c r="AD27" s="632"/>
      <c r="AE27" s="632"/>
      <c r="AF27" s="632"/>
      <c r="AG27" s="632"/>
      <c r="AH27" s="632"/>
      <c r="AI27" s="632"/>
      <c r="AJ27" s="632"/>
      <c r="AK27" s="632"/>
      <c r="AL27" s="632"/>
      <c r="AM27" s="632"/>
      <c r="AN27" s="632"/>
      <c r="AO27" s="632"/>
      <c r="AP27" s="632"/>
      <c r="AQ27" s="632"/>
      <c r="AR27" s="632"/>
      <c r="AS27" s="632"/>
      <c r="AT27" s="632"/>
      <c r="AU27" s="632"/>
      <c r="AV27" s="632"/>
      <c r="AW27" s="632"/>
      <c r="AX27" s="632"/>
      <c r="AY27" s="632"/>
      <c r="AZ27" s="632"/>
      <c r="BA27" s="632"/>
      <c r="BB27" s="632"/>
      <c r="BC27" s="632"/>
      <c r="BD27" s="632"/>
      <c r="BE27" s="632"/>
      <c r="BF27" s="632"/>
      <c r="BG27" s="632"/>
      <c r="BH27" s="632"/>
      <c r="BI27" s="632"/>
      <c r="BJ27" s="632"/>
      <c r="BK27" s="632"/>
      <c r="BL27" s="632"/>
      <c r="BM27" s="632"/>
      <c r="BN27" s="632"/>
      <c r="BO27" s="632"/>
      <c r="BP27" s="632"/>
      <c r="BQ27" s="632"/>
      <c r="BR27" s="632"/>
      <c r="BS27" s="632"/>
      <c r="BT27" s="632"/>
      <c r="BU27" s="632"/>
      <c r="BV27" s="633"/>
      <c r="BW27" s="6"/>
    </row>
    <row r="28" spans="1:75" ht="21" customHeight="1">
      <c r="A28" s="5"/>
      <c r="B28" s="21"/>
      <c r="J28" s="22"/>
      <c r="R28" s="23"/>
      <c r="S28" s="634"/>
      <c r="T28" s="629"/>
      <c r="U28" s="629"/>
      <c r="V28" s="629"/>
      <c r="W28" s="629"/>
      <c r="X28" s="629"/>
      <c r="Y28" s="629"/>
      <c r="Z28" s="629"/>
      <c r="AA28" s="629"/>
      <c r="AB28" s="629"/>
      <c r="AC28" s="629"/>
      <c r="AD28" s="629"/>
      <c r="AE28" s="629"/>
      <c r="AF28" s="629"/>
      <c r="AG28" s="629"/>
      <c r="AH28" s="629"/>
      <c r="AI28" s="629"/>
      <c r="AJ28" s="629"/>
      <c r="AK28" s="629"/>
      <c r="AL28" s="629"/>
      <c r="AM28" s="629"/>
      <c r="AN28" s="629"/>
      <c r="AO28" s="629"/>
      <c r="AP28" s="629"/>
      <c r="AQ28" s="629"/>
      <c r="AR28" s="629"/>
      <c r="AS28" s="629"/>
      <c r="AT28" s="629"/>
      <c r="AU28" s="629"/>
      <c r="AV28" s="629"/>
      <c r="AW28" s="629"/>
      <c r="AX28" s="629"/>
      <c r="AY28" s="629"/>
      <c r="AZ28" s="629"/>
      <c r="BA28" s="629"/>
      <c r="BB28" s="629"/>
      <c r="BC28" s="629"/>
      <c r="BD28" s="629"/>
      <c r="BE28" s="629"/>
      <c r="BF28" s="629"/>
      <c r="BG28" s="629"/>
      <c r="BH28" s="629"/>
      <c r="BI28" s="629"/>
      <c r="BJ28" s="629"/>
      <c r="BK28" s="629"/>
      <c r="BL28" s="629"/>
      <c r="BM28" s="629"/>
      <c r="BN28" s="629"/>
      <c r="BO28" s="629"/>
      <c r="BP28" s="629"/>
      <c r="BQ28" s="629"/>
      <c r="BR28" s="629"/>
      <c r="BS28" s="629"/>
      <c r="BT28" s="629"/>
      <c r="BU28" s="629"/>
      <c r="BV28" s="635"/>
      <c r="BW28" s="6"/>
    </row>
    <row r="29" spans="1:75" ht="21" customHeight="1">
      <c r="A29" s="5"/>
      <c r="B29" s="21"/>
      <c r="J29" s="22"/>
      <c r="R29" s="23"/>
      <c r="S29" s="634"/>
      <c r="T29" s="629"/>
      <c r="U29" s="629"/>
      <c r="V29" s="629"/>
      <c r="W29" s="629"/>
      <c r="X29" s="629"/>
      <c r="Y29" s="629"/>
      <c r="Z29" s="629"/>
      <c r="AA29" s="629"/>
      <c r="AB29" s="629"/>
      <c r="AC29" s="629"/>
      <c r="AD29" s="629"/>
      <c r="AE29" s="629"/>
      <c r="AF29" s="629"/>
      <c r="AG29" s="629"/>
      <c r="AH29" s="629"/>
      <c r="AI29" s="629"/>
      <c r="AJ29" s="629"/>
      <c r="AK29" s="629"/>
      <c r="AL29" s="629"/>
      <c r="AM29" s="629"/>
      <c r="AN29" s="629"/>
      <c r="AO29" s="629"/>
      <c r="AP29" s="629"/>
      <c r="AQ29" s="629"/>
      <c r="AR29" s="629"/>
      <c r="AS29" s="629"/>
      <c r="AT29" s="629"/>
      <c r="AU29" s="629"/>
      <c r="AV29" s="629"/>
      <c r="AW29" s="629"/>
      <c r="AX29" s="629"/>
      <c r="AY29" s="629"/>
      <c r="AZ29" s="629"/>
      <c r="BA29" s="629"/>
      <c r="BB29" s="629"/>
      <c r="BC29" s="629"/>
      <c r="BD29" s="629"/>
      <c r="BE29" s="629"/>
      <c r="BF29" s="629"/>
      <c r="BG29" s="629"/>
      <c r="BH29" s="629"/>
      <c r="BI29" s="629"/>
      <c r="BJ29" s="629"/>
      <c r="BK29" s="629"/>
      <c r="BL29" s="629"/>
      <c r="BM29" s="629"/>
      <c r="BN29" s="629"/>
      <c r="BO29" s="629"/>
      <c r="BP29" s="629"/>
      <c r="BQ29" s="629"/>
      <c r="BR29" s="629"/>
      <c r="BS29" s="629"/>
      <c r="BT29" s="629"/>
      <c r="BU29" s="629"/>
      <c r="BV29" s="635"/>
      <c r="BW29" s="6"/>
    </row>
    <row r="30" spans="1:75" ht="21" customHeight="1">
      <c r="A30" s="5"/>
      <c r="B30" s="21"/>
      <c r="D30" s="1" t="s">
        <v>29</v>
      </c>
      <c r="J30" s="22"/>
      <c r="R30" s="23"/>
      <c r="S30" s="634"/>
      <c r="T30" s="629"/>
      <c r="U30" s="629"/>
      <c r="V30" s="629"/>
      <c r="W30" s="629"/>
      <c r="X30" s="629"/>
      <c r="Y30" s="629"/>
      <c r="Z30" s="629"/>
      <c r="AA30" s="629"/>
      <c r="AB30" s="629"/>
      <c r="AC30" s="629"/>
      <c r="AD30" s="629"/>
      <c r="AE30" s="629"/>
      <c r="AF30" s="629"/>
      <c r="AG30" s="629"/>
      <c r="AH30" s="629"/>
      <c r="AI30" s="629"/>
      <c r="AJ30" s="629"/>
      <c r="AK30" s="629"/>
      <c r="AL30" s="629"/>
      <c r="AM30" s="629"/>
      <c r="AN30" s="629"/>
      <c r="AO30" s="629"/>
      <c r="AP30" s="629"/>
      <c r="AQ30" s="629"/>
      <c r="AR30" s="629"/>
      <c r="AS30" s="629"/>
      <c r="AT30" s="629"/>
      <c r="AU30" s="629"/>
      <c r="AV30" s="629"/>
      <c r="AW30" s="629"/>
      <c r="AX30" s="629"/>
      <c r="AY30" s="629"/>
      <c r="AZ30" s="629"/>
      <c r="BA30" s="629"/>
      <c r="BB30" s="629"/>
      <c r="BC30" s="629"/>
      <c r="BD30" s="629"/>
      <c r="BE30" s="629"/>
      <c r="BF30" s="629"/>
      <c r="BG30" s="629"/>
      <c r="BH30" s="629"/>
      <c r="BI30" s="629"/>
      <c r="BJ30" s="629"/>
      <c r="BK30" s="629"/>
      <c r="BL30" s="629"/>
      <c r="BM30" s="629"/>
      <c r="BN30" s="629"/>
      <c r="BO30" s="629"/>
      <c r="BP30" s="629"/>
      <c r="BQ30" s="629"/>
      <c r="BR30" s="629"/>
      <c r="BS30" s="629"/>
      <c r="BT30" s="629"/>
      <c r="BU30" s="629"/>
      <c r="BV30" s="635"/>
      <c r="BW30" s="6"/>
    </row>
    <row r="31" spans="1:75" ht="21" customHeight="1">
      <c r="A31" s="5"/>
      <c r="B31" s="21"/>
      <c r="J31" s="22"/>
      <c r="R31" s="23"/>
      <c r="S31" s="634"/>
      <c r="T31" s="629"/>
      <c r="U31" s="629"/>
      <c r="V31" s="629"/>
      <c r="W31" s="629"/>
      <c r="X31" s="629"/>
      <c r="Y31" s="629"/>
      <c r="Z31" s="629"/>
      <c r="AA31" s="629"/>
      <c r="AB31" s="629"/>
      <c r="AC31" s="629"/>
      <c r="AD31" s="629"/>
      <c r="AE31" s="629"/>
      <c r="AF31" s="629"/>
      <c r="AG31" s="629"/>
      <c r="AH31" s="629"/>
      <c r="AI31" s="629"/>
      <c r="AJ31" s="629"/>
      <c r="AK31" s="629"/>
      <c r="AL31" s="629"/>
      <c r="AM31" s="629"/>
      <c r="AN31" s="629"/>
      <c r="AO31" s="629"/>
      <c r="AP31" s="629"/>
      <c r="AQ31" s="629"/>
      <c r="AR31" s="629"/>
      <c r="AS31" s="629"/>
      <c r="AT31" s="629"/>
      <c r="AU31" s="629"/>
      <c r="AV31" s="629"/>
      <c r="AW31" s="629"/>
      <c r="AX31" s="629"/>
      <c r="AY31" s="629"/>
      <c r="AZ31" s="629"/>
      <c r="BA31" s="629"/>
      <c r="BB31" s="629"/>
      <c r="BC31" s="629"/>
      <c r="BD31" s="629"/>
      <c r="BE31" s="629"/>
      <c r="BF31" s="629"/>
      <c r="BG31" s="629"/>
      <c r="BH31" s="629"/>
      <c r="BI31" s="629"/>
      <c r="BJ31" s="629"/>
      <c r="BK31" s="629"/>
      <c r="BL31" s="629"/>
      <c r="BM31" s="629"/>
      <c r="BN31" s="629"/>
      <c r="BO31" s="629"/>
      <c r="BP31" s="629"/>
      <c r="BQ31" s="629"/>
      <c r="BR31" s="629"/>
      <c r="BS31" s="629"/>
      <c r="BT31" s="629"/>
      <c r="BU31" s="629"/>
      <c r="BV31" s="635"/>
      <c r="BW31" s="6"/>
    </row>
    <row r="32" spans="1:75" ht="21" customHeight="1">
      <c r="A32" s="5"/>
      <c r="B32" s="21"/>
      <c r="J32" s="22"/>
      <c r="R32" s="23"/>
      <c r="S32" s="634"/>
      <c r="T32" s="629"/>
      <c r="U32" s="629"/>
      <c r="V32" s="629"/>
      <c r="W32" s="629"/>
      <c r="X32" s="629"/>
      <c r="Y32" s="629"/>
      <c r="Z32" s="629"/>
      <c r="AA32" s="629"/>
      <c r="AB32" s="629"/>
      <c r="AC32" s="629"/>
      <c r="AD32" s="629"/>
      <c r="AE32" s="629"/>
      <c r="AF32" s="629"/>
      <c r="AG32" s="629"/>
      <c r="AH32" s="629"/>
      <c r="AI32" s="629"/>
      <c r="AJ32" s="629"/>
      <c r="AK32" s="629"/>
      <c r="AL32" s="629"/>
      <c r="AM32" s="629"/>
      <c r="AN32" s="629"/>
      <c r="AO32" s="629"/>
      <c r="AP32" s="629"/>
      <c r="AQ32" s="629"/>
      <c r="AR32" s="629"/>
      <c r="AS32" s="629"/>
      <c r="AT32" s="629"/>
      <c r="AU32" s="629"/>
      <c r="AV32" s="629"/>
      <c r="AW32" s="629"/>
      <c r="AX32" s="629"/>
      <c r="AY32" s="629"/>
      <c r="AZ32" s="629"/>
      <c r="BA32" s="629"/>
      <c r="BB32" s="629"/>
      <c r="BC32" s="629"/>
      <c r="BD32" s="629"/>
      <c r="BE32" s="629"/>
      <c r="BF32" s="629"/>
      <c r="BG32" s="629"/>
      <c r="BH32" s="629"/>
      <c r="BI32" s="629"/>
      <c r="BJ32" s="629"/>
      <c r="BK32" s="629"/>
      <c r="BL32" s="629"/>
      <c r="BM32" s="629"/>
      <c r="BN32" s="629"/>
      <c r="BO32" s="629"/>
      <c r="BP32" s="629"/>
      <c r="BQ32" s="629"/>
      <c r="BR32" s="629"/>
      <c r="BS32" s="629"/>
      <c r="BT32" s="629"/>
      <c r="BU32" s="629"/>
      <c r="BV32" s="635"/>
      <c r="BW32" s="6"/>
    </row>
    <row r="33" spans="1:75" ht="21" customHeight="1">
      <c r="A33" s="5"/>
      <c r="B33" s="21"/>
      <c r="J33" s="22" t="s">
        <v>30</v>
      </c>
      <c r="R33" s="23"/>
      <c r="S33" s="634"/>
      <c r="T33" s="629"/>
      <c r="U33" s="629"/>
      <c r="V33" s="629"/>
      <c r="W33" s="629"/>
      <c r="X33" s="629"/>
      <c r="Y33" s="629"/>
      <c r="Z33" s="629"/>
      <c r="AA33" s="629"/>
      <c r="AB33" s="629"/>
      <c r="AC33" s="629"/>
      <c r="AD33" s="629"/>
      <c r="AE33" s="629"/>
      <c r="AF33" s="629"/>
      <c r="AG33" s="629"/>
      <c r="AH33" s="629"/>
      <c r="AI33" s="629"/>
      <c r="AJ33" s="629"/>
      <c r="AK33" s="629"/>
      <c r="AL33" s="629"/>
      <c r="AM33" s="629"/>
      <c r="AN33" s="629"/>
      <c r="AO33" s="629"/>
      <c r="AP33" s="629"/>
      <c r="AQ33" s="629"/>
      <c r="AR33" s="629"/>
      <c r="AS33" s="629"/>
      <c r="AT33" s="629"/>
      <c r="AU33" s="629"/>
      <c r="AV33" s="629"/>
      <c r="AW33" s="629"/>
      <c r="AX33" s="629"/>
      <c r="AY33" s="629"/>
      <c r="AZ33" s="629"/>
      <c r="BA33" s="629"/>
      <c r="BB33" s="629"/>
      <c r="BC33" s="629"/>
      <c r="BD33" s="629"/>
      <c r="BE33" s="629"/>
      <c r="BF33" s="629"/>
      <c r="BG33" s="629"/>
      <c r="BH33" s="629"/>
      <c r="BI33" s="629"/>
      <c r="BJ33" s="629"/>
      <c r="BK33" s="629"/>
      <c r="BL33" s="629"/>
      <c r="BM33" s="629"/>
      <c r="BN33" s="629"/>
      <c r="BO33" s="629"/>
      <c r="BP33" s="629"/>
      <c r="BQ33" s="629"/>
      <c r="BR33" s="629"/>
      <c r="BS33" s="629"/>
      <c r="BT33" s="629"/>
      <c r="BU33" s="629"/>
      <c r="BV33" s="635"/>
      <c r="BW33" s="6"/>
    </row>
    <row r="34" spans="1:75" ht="21" customHeight="1">
      <c r="A34" s="5"/>
      <c r="B34" s="24"/>
      <c r="C34" s="25"/>
      <c r="D34" s="25"/>
      <c r="E34" s="25"/>
      <c r="F34" s="25"/>
      <c r="G34" s="25"/>
      <c r="H34" s="25"/>
      <c r="I34" s="25"/>
      <c r="J34" s="25"/>
      <c r="K34" s="25"/>
      <c r="L34" s="25"/>
      <c r="M34" s="25"/>
      <c r="N34" s="25"/>
      <c r="O34" s="25"/>
      <c r="P34" s="25"/>
      <c r="Q34" s="25"/>
      <c r="R34" s="26"/>
      <c r="S34" s="21"/>
      <c r="Z34" s="613" t="s">
        <v>31</v>
      </c>
      <c r="AA34" s="613"/>
      <c r="AB34" s="613"/>
      <c r="AC34" s="613"/>
      <c r="AD34" s="613"/>
      <c r="AE34" s="613"/>
      <c r="AF34" s="613"/>
      <c r="AG34" s="613"/>
      <c r="AH34" s="613"/>
      <c r="AI34" s="613"/>
      <c r="AJ34" s="613"/>
      <c r="AK34" s="613"/>
      <c r="AL34" s="613"/>
      <c r="AT34" s="613" t="s">
        <v>32</v>
      </c>
      <c r="AU34" s="613"/>
      <c r="AV34" s="613"/>
      <c r="AW34" s="613"/>
      <c r="AX34" s="613"/>
      <c r="AY34" s="613"/>
      <c r="AZ34" s="613"/>
      <c r="BA34" s="613"/>
      <c r="BB34" s="613"/>
      <c r="BC34" s="613"/>
      <c r="BD34" s="613"/>
      <c r="BE34" s="613"/>
      <c r="BF34" s="613"/>
      <c r="BG34" s="613"/>
      <c r="BH34" s="613"/>
      <c r="BI34" s="613"/>
      <c r="BJ34" s="613"/>
      <c r="BK34" s="613"/>
      <c r="BL34" s="613"/>
      <c r="BM34" s="613"/>
      <c r="BN34" s="613"/>
      <c r="BO34" s="613"/>
      <c r="BV34" s="23"/>
      <c r="BW34" s="6"/>
    </row>
    <row r="35" spans="1:75" ht="21" customHeight="1">
      <c r="A35" s="5"/>
      <c r="B35" s="18"/>
      <c r="C35" s="19"/>
      <c r="D35" s="19"/>
      <c r="E35" s="19"/>
      <c r="F35" s="19"/>
      <c r="G35" s="19"/>
      <c r="H35" s="19"/>
      <c r="I35" s="19"/>
      <c r="J35" s="19"/>
      <c r="K35" s="19"/>
      <c r="L35" s="19"/>
      <c r="M35" s="19"/>
      <c r="N35" s="19"/>
      <c r="O35" s="19"/>
      <c r="P35" s="19"/>
      <c r="Q35" s="19"/>
      <c r="R35" s="20"/>
      <c r="S35" s="614" t="s">
        <v>33</v>
      </c>
      <c r="T35" s="615"/>
      <c r="U35" s="615"/>
      <c r="V35" s="615"/>
      <c r="W35" s="615"/>
      <c r="X35" s="615"/>
      <c r="Y35" s="615"/>
      <c r="Z35" s="615"/>
      <c r="AA35" s="615"/>
      <c r="AB35" s="615"/>
      <c r="AC35" s="615"/>
      <c r="AD35" s="615"/>
      <c r="AE35" s="615"/>
      <c r="AF35" s="615"/>
      <c r="AG35" s="615"/>
      <c r="AH35" s="615"/>
      <c r="AI35" s="615"/>
      <c r="AJ35" s="615"/>
      <c r="AK35" s="615"/>
      <c r="AL35" s="615"/>
      <c r="AM35" s="615"/>
      <c r="AN35" s="615"/>
      <c r="AO35" s="615"/>
      <c r="AP35" s="615"/>
      <c r="AQ35" s="615"/>
      <c r="AR35" s="615"/>
      <c r="AS35" s="615"/>
      <c r="AT35" s="615"/>
      <c r="AU35" s="615"/>
      <c r="AV35" s="615"/>
      <c r="AW35" s="615"/>
      <c r="AX35" s="615"/>
      <c r="AY35" s="615"/>
      <c r="AZ35" s="615"/>
      <c r="BA35" s="615"/>
      <c r="BB35" s="615"/>
      <c r="BC35" s="615"/>
      <c r="BD35" s="615"/>
      <c r="BE35" s="615"/>
      <c r="BF35" s="615"/>
      <c r="BG35" s="615"/>
      <c r="BH35" s="615"/>
      <c r="BI35" s="615"/>
      <c r="BJ35" s="615"/>
      <c r="BK35" s="615"/>
      <c r="BL35" s="615"/>
      <c r="BM35" s="615"/>
      <c r="BN35" s="615"/>
      <c r="BO35" s="615"/>
      <c r="BP35" s="615"/>
      <c r="BQ35" s="615"/>
      <c r="BR35" s="615"/>
      <c r="BS35" s="615"/>
      <c r="BT35" s="615"/>
      <c r="BU35" s="615"/>
      <c r="BV35" s="616"/>
      <c r="BW35" s="6"/>
    </row>
    <row r="36" spans="1:75" ht="21" customHeight="1">
      <c r="A36" s="5"/>
      <c r="B36" s="21"/>
      <c r="R36" s="23"/>
      <c r="S36" s="617"/>
      <c r="T36" s="618"/>
      <c r="U36" s="618"/>
      <c r="V36" s="618"/>
      <c r="W36" s="618"/>
      <c r="X36" s="618"/>
      <c r="Y36" s="618"/>
      <c r="Z36" s="618"/>
      <c r="AA36" s="618"/>
      <c r="AB36" s="618"/>
      <c r="AC36" s="618"/>
      <c r="AD36" s="618"/>
      <c r="AE36" s="618"/>
      <c r="AF36" s="618"/>
      <c r="AG36" s="618"/>
      <c r="AH36" s="618"/>
      <c r="AI36" s="618"/>
      <c r="AJ36" s="618"/>
      <c r="AK36" s="618"/>
      <c r="AL36" s="618"/>
      <c r="AM36" s="618"/>
      <c r="AN36" s="618"/>
      <c r="AO36" s="618"/>
      <c r="AP36" s="618"/>
      <c r="AQ36" s="618"/>
      <c r="AR36" s="618"/>
      <c r="AS36" s="618"/>
      <c r="AT36" s="618"/>
      <c r="AU36" s="618"/>
      <c r="AV36" s="618"/>
      <c r="AW36" s="618"/>
      <c r="AX36" s="618"/>
      <c r="AY36" s="618"/>
      <c r="AZ36" s="618"/>
      <c r="BA36" s="618"/>
      <c r="BB36" s="618"/>
      <c r="BC36" s="618"/>
      <c r="BD36" s="618"/>
      <c r="BE36" s="618"/>
      <c r="BF36" s="618"/>
      <c r="BG36" s="618"/>
      <c r="BH36" s="618"/>
      <c r="BI36" s="618"/>
      <c r="BJ36" s="618"/>
      <c r="BK36" s="618"/>
      <c r="BL36" s="618"/>
      <c r="BM36" s="618"/>
      <c r="BN36" s="618"/>
      <c r="BO36" s="618"/>
      <c r="BP36" s="618"/>
      <c r="BQ36" s="618"/>
      <c r="BR36" s="618"/>
      <c r="BS36" s="618"/>
      <c r="BT36" s="618"/>
      <c r="BU36" s="618"/>
      <c r="BV36" s="619"/>
      <c r="BW36" s="6"/>
    </row>
    <row r="37" spans="1:75" ht="21" customHeight="1">
      <c r="A37" s="5"/>
      <c r="B37" s="21"/>
      <c r="J37" s="22" t="s">
        <v>34</v>
      </c>
      <c r="R37" s="23"/>
      <c r="S37" s="620"/>
      <c r="T37" s="621"/>
      <c r="U37" s="621"/>
      <c r="V37" s="621"/>
      <c r="W37" s="621"/>
      <c r="X37" s="621"/>
      <c r="Y37" s="621"/>
      <c r="Z37" s="621"/>
      <c r="AA37" s="621"/>
      <c r="AB37" s="621"/>
      <c r="AC37" s="621"/>
      <c r="AD37" s="621"/>
      <c r="AE37" s="621"/>
      <c r="AF37" s="621"/>
      <c r="AG37" s="621"/>
      <c r="AH37" s="621"/>
      <c r="AI37" s="621"/>
      <c r="AJ37" s="621"/>
      <c r="AK37" s="621"/>
      <c r="AL37" s="621"/>
      <c r="AM37" s="621"/>
      <c r="AN37" s="621"/>
      <c r="AO37" s="621"/>
      <c r="AP37" s="621"/>
      <c r="AQ37" s="621"/>
      <c r="AR37" s="621"/>
      <c r="AS37" s="621"/>
      <c r="AT37" s="621"/>
      <c r="AU37" s="621"/>
      <c r="AV37" s="621"/>
      <c r="AW37" s="621"/>
      <c r="AX37" s="621"/>
      <c r="AY37" s="621"/>
      <c r="AZ37" s="621"/>
      <c r="BA37" s="621"/>
      <c r="BB37" s="621"/>
      <c r="BC37" s="621"/>
      <c r="BD37" s="621"/>
      <c r="BE37" s="621"/>
      <c r="BF37" s="621"/>
      <c r="BG37" s="621"/>
      <c r="BH37" s="621"/>
      <c r="BI37" s="621"/>
      <c r="BJ37" s="621"/>
      <c r="BK37" s="621"/>
      <c r="BL37" s="621"/>
      <c r="BM37" s="621"/>
      <c r="BN37" s="621"/>
      <c r="BO37" s="621"/>
      <c r="BP37" s="621"/>
      <c r="BQ37" s="621"/>
      <c r="BR37" s="621"/>
      <c r="BS37" s="621"/>
      <c r="BT37" s="621"/>
      <c r="BU37" s="621"/>
      <c r="BV37" s="622"/>
      <c r="BW37" s="6"/>
    </row>
    <row r="38" spans="1:75" ht="21" customHeight="1">
      <c r="A38" s="5"/>
      <c r="B38" s="21"/>
      <c r="R38" s="23"/>
      <c r="S38" s="620"/>
      <c r="T38" s="621"/>
      <c r="U38" s="621"/>
      <c r="V38" s="621"/>
      <c r="W38" s="621"/>
      <c r="X38" s="621"/>
      <c r="Y38" s="621"/>
      <c r="Z38" s="621"/>
      <c r="AA38" s="621"/>
      <c r="AB38" s="621"/>
      <c r="AC38" s="621"/>
      <c r="AD38" s="621"/>
      <c r="AE38" s="621"/>
      <c r="AF38" s="621"/>
      <c r="AG38" s="621"/>
      <c r="AH38" s="621"/>
      <c r="AI38" s="621"/>
      <c r="AJ38" s="621"/>
      <c r="AK38" s="621"/>
      <c r="AL38" s="621"/>
      <c r="AM38" s="621"/>
      <c r="AN38" s="621"/>
      <c r="AO38" s="621"/>
      <c r="AP38" s="621"/>
      <c r="AQ38" s="621"/>
      <c r="AR38" s="621"/>
      <c r="AS38" s="621"/>
      <c r="AT38" s="621"/>
      <c r="AU38" s="621"/>
      <c r="AV38" s="621"/>
      <c r="AW38" s="621"/>
      <c r="AX38" s="621"/>
      <c r="AY38" s="621"/>
      <c r="AZ38" s="621"/>
      <c r="BA38" s="621"/>
      <c r="BB38" s="621"/>
      <c r="BC38" s="621"/>
      <c r="BD38" s="621"/>
      <c r="BE38" s="621"/>
      <c r="BF38" s="621"/>
      <c r="BG38" s="621"/>
      <c r="BH38" s="621"/>
      <c r="BI38" s="621"/>
      <c r="BJ38" s="621"/>
      <c r="BK38" s="621"/>
      <c r="BL38" s="621"/>
      <c r="BM38" s="621"/>
      <c r="BN38" s="621"/>
      <c r="BO38" s="621"/>
      <c r="BP38" s="621"/>
      <c r="BQ38" s="621"/>
      <c r="BR38" s="621"/>
      <c r="BS38" s="621"/>
      <c r="BT38" s="621"/>
      <c r="BU38" s="621"/>
      <c r="BV38" s="622"/>
      <c r="BW38" s="6"/>
    </row>
    <row r="39" spans="1:75" ht="21" customHeight="1">
      <c r="A39" s="5"/>
      <c r="B39" s="24"/>
      <c r="C39" s="25"/>
      <c r="D39" s="25"/>
      <c r="E39" s="25"/>
      <c r="F39" s="25"/>
      <c r="G39" s="25"/>
      <c r="H39" s="25"/>
      <c r="I39" s="25"/>
      <c r="J39" s="25"/>
      <c r="K39" s="25"/>
      <c r="L39" s="25"/>
      <c r="M39" s="25"/>
      <c r="N39" s="25"/>
      <c r="O39" s="25"/>
      <c r="P39" s="25"/>
      <c r="Q39" s="25"/>
      <c r="R39" s="26"/>
      <c r="S39" s="623"/>
      <c r="T39" s="624"/>
      <c r="U39" s="624"/>
      <c r="V39" s="624"/>
      <c r="W39" s="624"/>
      <c r="X39" s="624"/>
      <c r="Y39" s="624"/>
      <c r="Z39" s="624"/>
      <c r="AA39" s="624"/>
      <c r="AB39" s="624"/>
      <c r="AC39" s="624"/>
      <c r="AD39" s="624"/>
      <c r="AE39" s="624"/>
      <c r="AF39" s="624"/>
      <c r="AG39" s="624"/>
      <c r="AH39" s="624"/>
      <c r="AI39" s="624"/>
      <c r="AJ39" s="624"/>
      <c r="AK39" s="624"/>
      <c r="AL39" s="624"/>
      <c r="AM39" s="624"/>
      <c r="AN39" s="624"/>
      <c r="AO39" s="624"/>
      <c r="AP39" s="624"/>
      <c r="AQ39" s="624"/>
      <c r="AR39" s="624"/>
      <c r="AS39" s="624"/>
      <c r="AT39" s="624"/>
      <c r="AU39" s="624"/>
      <c r="AV39" s="624"/>
      <c r="AW39" s="624"/>
      <c r="AX39" s="624"/>
      <c r="AY39" s="624"/>
      <c r="AZ39" s="624"/>
      <c r="BA39" s="624"/>
      <c r="BB39" s="624"/>
      <c r="BC39" s="624"/>
      <c r="BD39" s="624"/>
      <c r="BE39" s="624"/>
      <c r="BF39" s="624"/>
      <c r="BG39" s="624"/>
      <c r="BH39" s="624"/>
      <c r="BI39" s="624"/>
      <c r="BJ39" s="624"/>
      <c r="BK39" s="624"/>
      <c r="BL39" s="624"/>
      <c r="BM39" s="624"/>
      <c r="BN39" s="624"/>
      <c r="BO39" s="624"/>
      <c r="BP39" s="624"/>
      <c r="BQ39" s="624"/>
      <c r="BR39" s="624"/>
      <c r="BS39" s="624"/>
      <c r="BT39" s="624"/>
      <c r="BU39" s="624"/>
      <c r="BV39" s="625"/>
      <c r="BW39" s="6"/>
    </row>
    <row r="40" spans="1:75" ht="21" customHeight="1" thickBot="1">
      <c r="A40" s="30"/>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2"/>
    </row>
  </sheetData>
  <mergeCells count="39">
    <mergeCell ref="CE11:CE12"/>
    <mergeCell ref="CF12:CG12"/>
    <mergeCell ref="CI12:CJ12"/>
    <mergeCell ref="BF2:BU2"/>
    <mergeCell ref="AY5:BU5"/>
    <mergeCell ref="B3:R3"/>
    <mergeCell ref="F10:N10"/>
    <mergeCell ref="T10:AP10"/>
    <mergeCell ref="BC10:BP10"/>
    <mergeCell ref="F11:N11"/>
    <mergeCell ref="T11:AP11"/>
    <mergeCell ref="BC11:BP11"/>
    <mergeCell ref="L7:AS7"/>
    <mergeCell ref="AY7:BA7"/>
    <mergeCell ref="F9:N9"/>
    <mergeCell ref="T9:BT9"/>
    <mergeCell ref="AY6:BU6"/>
    <mergeCell ref="BB22:BG22"/>
    <mergeCell ref="BI22:BU22"/>
    <mergeCell ref="F12:N12"/>
    <mergeCell ref="S12:BE12"/>
    <mergeCell ref="BI12:BP12"/>
    <mergeCell ref="S13:BV13"/>
    <mergeCell ref="S14:BV14"/>
    <mergeCell ref="S15:BV15"/>
    <mergeCell ref="BB19:BV19"/>
    <mergeCell ref="BB20:BG20"/>
    <mergeCell ref="BI20:BU20"/>
    <mergeCell ref="BB21:BG21"/>
    <mergeCell ref="BI21:BU21"/>
    <mergeCell ref="Z34:AL34"/>
    <mergeCell ref="AT34:BO34"/>
    <mergeCell ref="S35:BV39"/>
    <mergeCell ref="BB23:BU23"/>
    <mergeCell ref="BB24:BG24"/>
    <mergeCell ref="BI24:BU24"/>
    <mergeCell ref="BB25:BU25"/>
    <mergeCell ref="BB26:BU26"/>
    <mergeCell ref="S27:BV33"/>
  </mergeCells>
  <phoneticPr fontId="4"/>
  <printOptions horizontalCentered="1"/>
  <pageMargins left="0.98425196850393704" right="0.39370078740157483" top="0.78740157480314965" bottom="0.59055118110236227" header="0.51181102362204722" footer="0.51181102362204722"/>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0</xdr:colOff>
                    <xdr:row>33</xdr:row>
                    <xdr:rowOff>28575</xdr:rowOff>
                  </from>
                  <to>
                    <xdr:col>44</xdr:col>
                    <xdr:colOff>47625</xdr:colOff>
                    <xdr:row>33</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19050</xdr:colOff>
                    <xdr:row>33</xdr:row>
                    <xdr:rowOff>28575</xdr:rowOff>
                  </from>
                  <to>
                    <xdr:col>23</xdr:col>
                    <xdr:colOff>66675</xdr:colOff>
                    <xdr:row>33</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D77B4-A937-4B04-87B1-D5527CC28072}">
  <dimension ref="A2:P22"/>
  <sheetViews>
    <sheetView view="pageBreakPreview" topLeftCell="A3" zoomScale="85" zoomScaleNormal="70" zoomScaleSheetLayoutView="85" workbookViewId="0">
      <selection activeCell="K18" sqref="K18"/>
    </sheetView>
  </sheetViews>
  <sheetFormatPr defaultRowHeight="14.25"/>
  <cols>
    <col min="1" max="16384" width="9" style="249"/>
  </cols>
  <sheetData>
    <row r="2" spans="1:9" ht="43.5" customHeight="1">
      <c r="G2" s="658" t="s">
        <v>407</v>
      </c>
      <c r="H2" s="658"/>
      <c r="I2" s="658"/>
    </row>
    <row r="3" spans="1:9">
      <c r="A3" s="249" t="s">
        <v>408</v>
      </c>
    </row>
    <row r="4" spans="1:9">
      <c r="B4" s="249" t="s">
        <v>443</v>
      </c>
      <c r="C4" s="249" t="s">
        <v>445</v>
      </c>
    </row>
    <row r="7" spans="1:9">
      <c r="F7" s="249" t="s">
        <v>409</v>
      </c>
    </row>
    <row r="8" spans="1:9">
      <c r="F8" s="249" t="s">
        <v>410</v>
      </c>
      <c r="H8" s="660" t="str">
        <f>'９'!T11</f>
        <v>霧島建設技術㈱</v>
      </c>
      <c r="I8" s="660"/>
    </row>
    <row r="9" spans="1:9">
      <c r="F9" s="249" t="s">
        <v>411</v>
      </c>
      <c r="H9" s="661" t="str">
        <f>★基本項目入力票!C11</f>
        <v>代表取締役　霧島　太一郎</v>
      </c>
      <c r="I9" s="661"/>
    </row>
    <row r="10" spans="1:9">
      <c r="H10" s="660"/>
      <c r="I10" s="660"/>
    </row>
    <row r="11" spans="1:9" ht="40.5" customHeight="1"/>
    <row r="12" spans="1:9">
      <c r="A12" s="659" t="s">
        <v>412</v>
      </c>
      <c r="B12" s="659"/>
      <c r="C12" s="659"/>
      <c r="D12" s="659"/>
      <c r="E12" s="659"/>
      <c r="F12" s="659"/>
      <c r="G12" s="659"/>
      <c r="H12" s="659"/>
      <c r="I12" s="659"/>
    </row>
    <row r="15" spans="1:9" ht="57" customHeight="1">
      <c r="A15" s="659" t="s">
        <v>413</v>
      </c>
      <c r="B15" s="659"/>
      <c r="C15" s="659"/>
      <c r="D15" s="659"/>
      <c r="E15" s="659"/>
      <c r="F15" s="659"/>
      <c r="G15" s="659"/>
      <c r="H15" s="659"/>
      <c r="I15" s="659"/>
    </row>
    <row r="18" spans="1:16" ht="50.25" customHeight="1">
      <c r="A18" s="250">
        <v>1</v>
      </c>
      <c r="B18" s="249" t="s">
        <v>414</v>
      </c>
      <c r="C18" s="665" t="str">
        <f>'９'!T9</f>
        <v>R00中央三丁目線道路改良舗装工事</v>
      </c>
      <c r="D18" s="665"/>
      <c r="E18" s="665"/>
      <c r="F18" s="665"/>
      <c r="G18" s="665"/>
      <c r="H18" s="665"/>
      <c r="I18" s="665"/>
    </row>
    <row r="19" spans="1:16" ht="50.25" customHeight="1">
      <c r="A19" s="250">
        <v>2</v>
      </c>
      <c r="B19" s="249" t="s">
        <v>415</v>
      </c>
      <c r="C19" s="665" t="str">
        <f>'９'!S13</f>
        <v>霧島市国分中央三丁目地内</v>
      </c>
      <c r="D19" s="665"/>
      <c r="E19" s="665"/>
      <c r="F19" s="665"/>
      <c r="G19" s="665"/>
      <c r="H19" s="665"/>
      <c r="I19" s="665"/>
      <c r="L19" s="662" t="s">
        <v>587</v>
      </c>
      <c r="M19" s="662"/>
    </row>
    <row r="20" spans="1:16" ht="50.25" customHeight="1">
      <c r="A20" s="250">
        <v>3</v>
      </c>
      <c r="B20" s="249" t="s">
        <v>416</v>
      </c>
      <c r="C20" s="666" t="str">
        <f>'７'!J6</f>
        <v>令和03年09月02日</v>
      </c>
      <c r="D20" s="666"/>
      <c r="E20" s="666"/>
      <c r="F20" s="338" t="s">
        <v>446</v>
      </c>
      <c r="G20" s="666" t="str">
        <f>N20</f>
        <v>令和04年01月20日</v>
      </c>
      <c r="H20" s="666"/>
      <c r="I20" s="666"/>
      <c r="L20" s="663">
        <v>1</v>
      </c>
      <c r="M20" s="663"/>
      <c r="N20" s="664" t="str">
        <f>IF(L20=2,DATESTRING(★基本項目入力票!J24),IF(L20=1,DATESTRING(★基本項目入力票!J21),DATESTRING('２'!O13)))</f>
        <v>令和04年01月20日</v>
      </c>
      <c r="O20" s="659"/>
      <c r="P20" s="659"/>
    </row>
    <row r="21" spans="1:16" ht="50.25" customHeight="1">
      <c r="A21" s="250">
        <v>4</v>
      </c>
      <c r="B21" s="249" t="s">
        <v>417</v>
      </c>
      <c r="E21" s="658"/>
      <c r="F21" s="658"/>
      <c r="G21" s="658"/>
      <c r="H21" s="658"/>
      <c r="I21" s="658"/>
    </row>
    <row r="22" spans="1:16" ht="50.25" customHeight="1">
      <c r="A22" s="250">
        <v>5</v>
      </c>
      <c r="B22" s="249" t="s">
        <v>418</v>
      </c>
    </row>
  </sheetData>
  <mergeCells count="14">
    <mergeCell ref="L19:M19"/>
    <mergeCell ref="L20:M20"/>
    <mergeCell ref="N20:P20"/>
    <mergeCell ref="C18:I18"/>
    <mergeCell ref="C19:I19"/>
    <mergeCell ref="C20:E20"/>
    <mergeCell ref="G20:I20"/>
    <mergeCell ref="E21:I21"/>
    <mergeCell ref="A12:I12"/>
    <mergeCell ref="A15:I15"/>
    <mergeCell ref="G2:I2"/>
    <mergeCell ref="H8:I8"/>
    <mergeCell ref="H9:I9"/>
    <mergeCell ref="H10:I10"/>
  </mergeCells>
  <phoneticPr fontId="4"/>
  <printOptions horizontalCentered="1"/>
  <pageMargins left="0.70866141732283472" right="0.70866141732283472" top="0.74803149606299213" bottom="0.74803149606299213" header="0.31496062992125984" footer="0.31496062992125984"/>
  <pageSetup paperSize="9" scale="9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27C89-3A70-4A2A-AB74-490ADA66BAE4}">
  <dimension ref="A1:J95"/>
  <sheetViews>
    <sheetView view="pageBreakPreview" zoomScaleNormal="100" zoomScaleSheetLayoutView="100" workbookViewId="0">
      <selection activeCell="E8" sqref="E8"/>
    </sheetView>
  </sheetViews>
  <sheetFormatPr defaultRowHeight="18.75"/>
  <cols>
    <col min="1" max="1" width="4.625" style="141" customWidth="1"/>
    <col min="2" max="2" width="9.625" style="141" customWidth="1"/>
    <col min="3" max="3" width="12.625" style="141" customWidth="1"/>
    <col min="4" max="4" width="6.625" style="141" customWidth="1"/>
    <col min="5" max="5" width="4.625" style="141" customWidth="1"/>
    <col min="6" max="7" width="14.625" style="141" customWidth="1"/>
    <col min="8" max="9" width="9.625" style="141" customWidth="1"/>
    <col min="10" max="10" width="10.625" style="141" customWidth="1"/>
    <col min="11" max="16384" width="9" style="141"/>
  </cols>
  <sheetData>
    <row r="1" spans="1:10" s="139" customFormat="1" ht="13.5" customHeight="1">
      <c r="J1" s="140" t="s">
        <v>151</v>
      </c>
    </row>
    <row r="2" spans="1:10" s="139" customFormat="1" ht="13.5" customHeight="1"/>
    <row r="3" spans="1:10" ht="24" customHeight="1">
      <c r="A3" s="671" t="s">
        <v>152</v>
      </c>
      <c r="B3" s="671"/>
      <c r="C3" s="671"/>
      <c r="D3" s="671"/>
      <c r="E3" s="671"/>
      <c r="F3" s="671"/>
      <c r="G3" s="671"/>
      <c r="H3" s="671"/>
      <c r="I3" s="671"/>
      <c r="J3" s="671"/>
    </row>
    <row r="4" spans="1:10" s="143" customFormat="1" ht="13.5" customHeight="1">
      <c r="A4" s="142"/>
      <c r="B4" s="142"/>
      <c r="C4" s="142"/>
      <c r="D4" s="142"/>
      <c r="E4" s="142"/>
      <c r="F4" s="142"/>
      <c r="G4" s="142"/>
      <c r="H4" s="142"/>
      <c r="I4" s="142"/>
      <c r="J4" s="142"/>
    </row>
    <row r="5" spans="1:10" s="143" customFormat="1" ht="13.5" customHeight="1">
      <c r="I5" s="674" t="s">
        <v>444</v>
      </c>
      <c r="J5" s="674"/>
    </row>
    <row r="6" spans="1:10" s="143" customFormat="1" ht="13.5" customHeight="1"/>
    <row r="7" spans="1:10" s="143" customFormat="1" ht="18" customHeight="1">
      <c r="G7" s="144" t="s">
        <v>153</v>
      </c>
      <c r="H7" s="672" t="str">
        <f>'12'!C18</f>
        <v>R00中央三丁目線道路改良舗装工事</v>
      </c>
      <c r="I7" s="672"/>
      <c r="J7" s="672"/>
    </row>
    <row r="8" spans="1:10" s="143" customFormat="1" ht="18" customHeight="1">
      <c r="G8" s="146" t="s">
        <v>154</v>
      </c>
      <c r="H8" s="673" t="str">
        <f>'12'!C19</f>
        <v>霧島市国分中央三丁目地内</v>
      </c>
      <c r="I8" s="673"/>
      <c r="J8" s="673"/>
    </row>
    <row r="9" spans="1:10" s="143" customFormat="1" ht="18" customHeight="1">
      <c r="G9" s="146" t="s">
        <v>155</v>
      </c>
      <c r="H9" s="673" t="str">
        <f>'12'!H8</f>
        <v>霧島建設技術㈱</v>
      </c>
      <c r="I9" s="673"/>
      <c r="J9" s="673"/>
    </row>
    <row r="10" spans="1:10" s="143" customFormat="1" ht="18" customHeight="1">
      <c r="G10" s="144" t="s">
        <v>156</v>
      </c>
      <c r="H10" s="673" t="str">
        <f>'７'!AB6</f>
        <v>霧島　三郎</v>
      </c>
      <c r="I10" s="673"/>
      <c r="J10" s="673"/>
    </row>
    <row r="11" spans="1:10" s="143" customFormat="1" ht="16.5"/>
    <row r="12" spans="1:10" s="143" customFormat="1" ht="18" customHeight="1">
      <c r="A12" s="667"/>
      <c r="B12" s="667"/>
      <c r="C12" s="667"/>
      <c r="D12" s="668"/>
      <c r="E12" s="668"/>
      <c r="F12" s="668"/>
      <c r="G12" s="668"/>
      <c r="H12" s="668"/>
      <c r="I12" s="668"/>
      <c r="J12" s="669"/>
    </row>
    <row r="13" spans="1:10" s="143" customFormat="1" ht="18" customHeight="1">
      <c r="A13" s="148" t="s">
        <v>157</v>
      </c>
      <c r="B13" s="148" t="s">
        <v>158</v>
      </c>
      <c r="C13" s="148" t="s">
        <v>159</v>
      </c>
      <c r="D13" s="148" t="s">
        <v>160</v>
      </c>
      <c r="E13" s="148" t="s">
        <v>161</v>
      </c>
      <c r="F13" s="148" t="s">
        <v>162</v>
      </c>
      <c r="G13" s="148" t="s">
        <v>163</v>
      </c>
      <c r="H13" s="148" t="s">
        <v>164</v>
      </c>
      <c r="I13" s="148" t="s">
        <v>165</v>
      </c>
      <c r="J13" s="148" t="s">
        <v>166</v>
      </c>
    </row>
    <row r="14" spans="1:10" s="143" customFormat="1" ht="18" customHeight="1">
      <c r="A14" s="282"/>
      <c r="B14" s="282"/>
      <c r="C14" s="283"/>
      <c r="D14" s="284"/>
      <c r="E14" s="282"/>
      <c r="F14" s="282"/>
      <c r="G14" s="282"/>
      <c r="H14" s="282"/>
      <c r="I14" s="282"/>
      <c r="J14" s="282"/>
    </row>
    <row r="15" spans="1:10" s="143" customFormat="1" ht="18" customHeight="1">
      <c r="A15" s="282"/>
      <c r="B15" s="282"/>
      <c r="C15" s="283"/>
      <c r="D15" s="284"/>
      <c r="E15" s="282"/>
      <c r="F15" s="282"/>
      <c r="G15" s="282"/>
      <c r="H15" s="285"/>
      <c r="I15" s="285"/>
      <c r="J15" s="282"/>
    </row>
    <row r="16" spans="1:10" s="143" customFormat="1" ht="18" customHeight="1">
      <c r="A16" s="285"/>
      <c r="B16" s="285"/>
      <c r="C16" s="285"/>
      <c r="D16" s="285"/>
      <c r="E16" s="285"/>
      <c r="F16" s="285"/>
      <c r="G16" s="285"/>
      <c r="H16" s="285"/>
      <c r="I16" s="285"/>
      <c r="J16" s="285"/>
    </row>
    <row r="17" spans="1:10" s="143" customFormat="1" ht="18" customHeight="1">
      <c r="A17" s="285"/>
      <c r="B17" s="285"/>
      <c r="C17" s="285"/>
      <c r="D17" s="285"/>
      <c r="E17" s="285"/>
      <c r="F17" s="285"/>
      <c r="G17" s="285"/>
      <c r="H17" s="285"/>
      <c r="I17" s="285"/>
      <c r="J17" s="285"/>
    </row>
    <row r="18" spans="1:10" s="143" customFormat="1" ht="18" customHeight="1">
      <c r="A18" s="285"/>
      <c r="B18" s="285"/>
      <c r="C18" s="285"/>
      <c r="D18" s="285"/>
      <c r="E18" s="285"/>
      <c r="F18" s="285"/>
      <c r="G18" s="285"/>
      <c r="H18" s="285"/>
      <c r="I18" s="285"/>
      <c r="J18" s="285"/>
    </row>
    <row r="19" spans="1:10" s="143" customFormat="1" ht="18" customHeight="1">
      <c r="A19" s="285"/>
      <c r="B19" s="285"/>
      <c r="C19" s="285"/>
      <c r="D19" s="285"/>
      <c r="E19" s="285"/>
      <c r="F19" s="285"/>
      <c r="G19" s="285"/>
      <c r="H19" s="285"/>
      <c r="I19" s="285"/>
      <c r="J19" s="285"/>
    </row>
    <row r="20" spans="1:10" s="143" customFormat="1" ht="18" customHeight="1">
      <c r="A20" s="285"/>
      <c r="B20" s="285"/>
      <c r="C20" s="285"/>
      <c r="D20" s="285"/>
      <c r="E20" s="285"/>
      <c r="F20" s="285"/>
      <c r="G20" s="285"/>
      <c r="H20" s="285"/>
      <c r="I20" s="285"/>
      <c r="J20" s="285"/>
    </row>
    <row r="21" spans="1:10" s="143" customFormat="1" ht="18" customHeight="1">
      <c r="A21" s="285"/>
      <c r="B21" s="285"/>
      <c r="C21" s="285"/>
      <c r="D21" s="285"/>
      <c r="E21" s="285"/>
      <c r="F21" s="285"/>
      <c r="G21" s="285"/>
      <c r="H21" s="285"/>
      <c r="I21" s="285"/>
      <c r="J21" s="285"/>
    </row>
    <row r="22" spans="1:10" s="143" customFormat="1" ht="18" customHeight="1">
      <c r="A22" s="285"/>
      <c r="B22" s="285"/>
      <c r="C22" s="285"/>
      <c r="D22" s="285"/>
      <c r="E22" s="285"/>
      <c r="F22" s="285"/>
      <c r="G22" s="285"/>
      <c r="H22" s="285"/>
      <c r="I22" s="285"/>
      <c r="J22" s="285"/>
    </row>
    <row r="23" spans="1:10" s="143" customFormat="1" ht="18" customHeight="1">
      <c r="A23" s="285"/>
      <c r="B23" s="285"/>
      <c r="C23" s="285"/>
      <c r="D23" s="285"/>
      <c r="E23" s="285"/>
      <c r="F23" s="285"/>
      <c r="G23" s="285"/>
      <c r="H23" s="285"/>
      <c r="I23" s="285"/>
      <c r="J23" s="285"/>
    </row>
    <row r="24" spans="1:10" s="143" customFormat="1" ht="18" customHeight="1">
      <c r="A24" s="285"/>
      <c r="B24" s="285"/>
      <c r="C24" s="285"/>
      <c r="D24" s="285"/>
      <c r="E24" s="285"/>
      <c r="F24" s="285"/>
      <c r="G24" s="285"/>
      <c r="H24" s="285"/>
      <c r="I24" s="285"/>
      <c r="J24" s="285"/>
    </row>
    <row r="25" spans="1:10" s="143" customFormat="1" ht="18" customHeight="1">
      <c r="A25" s="285"/>
      <c r="B25" s="285"/>
      <c r="C25" s="285"/>
      <c r="D25" s="285"/>
      <c r="E25" s="285"/>
      <c r="F25" s="285"/>
      <c r="G25" s="285"/>
      <c r="H25" s="285"/>
      <c r="I25" s="285"/>
      <c r="J25" s="285"/>
    </row>
    <row r="26" spans="1:10" s="143" customFormat="1" ht="18" customHeight="1">
      <c r="A26" s="285"/>
      <c r="B26" s="285"/>
      <c r="C26" s="285"/>
      <c r="D26" s="285"/>
      <c r="E26" s="285"/>
      <c r="F26" s="285"/>
      <c r="G26" s="285"/>
      <c r="H26" s="285"/>
      <c r="I26" s="285"/>
      <c r="J26" s="285"/>
    </row>
    <row r="27" spans="1:10" s="143" customFormat="1" ht="18" customHeight="1">
      <c r="A27" s="285"/>
      <c r="B27" s="285"/>
      <c r="C27" s="285"/>
      <c r="D27" s="285"/>
      <c r="E27" s="285"/>
      <c r="F27" s="285"/>
      <c r="G27" s="285"/>
      <c r="H27" s="285"/>
      <c r="I27" s="285"/>
      <c r="J27" s="285"/>
    </row>
    <row r="28" spans="1:10" s="143" customFormat="1" ht="18" customHeight="1">
      <c r="A28" s="285"/>
      <c r="B28" s="285"/>
      <c r="C28" s="285"/>
      <c r="D28" s="285"/>
      <c r="E28" s="285"/>
      <c r="F28" s="285"/>
      <c r="G28" s="285"/>
      <c r="H28" s="285"/>
      <c r="I28" s="285"/>
      <c r="J28" s="285"/>
    </row>
    <row r="29" spans="1:10" s="143" customFormat="1" ht="18" customHeight="1">
      <c r="A29" s="285"/>
      <c r="B29" s="285"/>
      <c r="C29" s="285"/>
      <c r="D29" s="285"/>
      <c r="E29" s="285"/>
      <c r="F29" s="285"/>
      <c r="G29" s="285"/>
      <c r="H29" s="285"/>
      <c r="I29" s="285"/>
      <c r="J29" s="285"/>
    </row>
    <row r="30" spans="1:10" s="143" customFormat="1" ht="18" customHeight="1">
      <c r="A30" s="285"/>
      <c r="B30" s="285"/>
      <c r="C30" s="285"/>
      <c r="D30" s="285"/>
      <c r="E30" s="285"/>
      <c r="F30" s="285"/>
      <c r="G30" s="285"/>
      <c r="H30" s="285"/>
      <c r="I30" s="285"/>
      <c r="J30" s="285"/>
    </row>
    <row r="31" spans="1:10" s="143" customFormat="1" ht="18" customHeight="1">
      <c r="A31" s="285"/>
      <c r="B31" s="285"/>
      <c r="C31" s="285"/>
      <c r="D31" s="285"/>
      <c r="E31" s="285"/>
      <c r="F31" s="285"/>
      <c r="G31" s="285"/>
      <c r="H31" s="285"/>
      <c r="I31" s="285"/>
      <c r="J31" s="285"/>
    </row>
    <row r="32" spans="1:10" s="143" customFormat="1" ht="18" customHeight="1">
      <c r="A32" s="285"/>
      <c r="B32" s="285"/>
      <c r="C32" s="285"/>
      <c r="D32" s="285"/>
      <c r="E32" s="285"/>
      <c r="F32" s="285"/>
      <c r="G32" s="285"/>
      <c r="H32" s="285"/>
      <c r="I32" s="285"/>
      <c r="J32" s="285"/>
    </row>
    <row r="33" spans="1:10" s="143" customFormat="1" ht="18" customHeight="1">
      <c r="A33" s="285"/>
      <c r="B33" s="285"/>
      <c r="C33" s="285"/>
      <c r="D33" s="285"/>
      <c r="E33" s="285"/>
      <c r="F33" s="285"/>
      <c r="G33" s="285"/>
      <c r="H33" s="285"/>
      <c r="I33" s="285"/>
      <c r="J33" s="285"/>
    </row>
    <row r="34" spans="1:10" s="143" customFormat="1" ht="18" customHeight="1">
      <c r="A34" s="285"/>
      <c r="B34" s="285"/>
      <c r="C34" s="285"/>
      <c r="D34" s="285"/>
      <c r="E34" s="285"/>
      <c r="F34" s="285"/>
      <c r="G34" s="285"/>
      <c r="H34" s="285"/>
      <c r="I34" s="285"/>
      <c r="J34" s="285"/>
    </row>
    <row r="35" spans="1:10" s="143" customFormat="1" ht="18" customHeight="1">
      <c r="A35" s="285"/>
      <c r="B35" s="285"/>
      <c r="C35" s="285"/>
      <c r="D35" s="285"/>
      <c r="E35" s="285"/>
      <c r="F35" s="285"/>
      <c r="G35" s="285"/>
      <c r="H35" s="285"/>
      <c r="I35" s="285"/>
      <c r="J35" s="285"/>
    </row>
    <row r="36" spans="1:10" s="143" customFormat="1" ht="18" customHeight="1">
      <c r="A36" s="285"/>
      <c r="B36" s="285"/>
      <c r="C36" s="285"/>
      <c r="D36" s="285"/>
      <c r="E36" s="285"/>
      <c r="F36" s="285"/>
      <c r="G36" s="285"/>
      <c r="H36" s="285"/>
      <c r="I36" s="285"/>
      <c r="J36" s="285"/>
    </row>
    <row r="37" spans="1:10" s="143" customFormat="1" ht="18" customHeight="1">
      <c r="A37" s="285"/>
      <c r="B37" s="285"/>
      <c r="C37" s="285"/>
      <c r="D37" s="285"/>
      <c r="E37" s="285"/>
      <c r="F37" s="285"/>
      <c r="G37" s="285"/>
      <c r="H37" s="285"/>
      <c r="I37" s="285"/>
      <c r="J37" s="285"/>
    </row>
    <row r="38" spans="1:10" s="143" customFormat="1" ht="18" customHeight="1">
      <c r="A38" s="285"/>
      <c r="B38" s="285"/>
      <c r="C38" s="285"/>
      <c r="D38" s="285"/>
      <c r="E38" s="285"/>
      <c r="F38" s="285"/>
      <c r="G38" s="285"/>
      <c r="H38" s="285"/>
      <c r="I38" s="285"/>
      <c r="J38" s="285"/>
    </row>
    <row r="39" spans="1:10" s="143" customFormat="1" ht="18" customHeight="1">
      <c r="A39" s="285"/>
      <c r="B39" s="285"/>
      <c r="C39" s="285"/>
      <c r="D39" s="285"/>
      <c r="E39" s="285"/>
      <c r="F39" s="285"/>
      <c r="G39" s="285"/>
      <c r="H39" s="285"/>
      <c r="I39" s="285"/>
      <c r="J39" s="285"/>
    </row>
    <row r="40" spans="1:10" s="143" customFormat="1" ht="18" customHeight="1">
      <c r="A40" s="285"/>
      <c r="B40" s="285"/>
      <c r="C40" s="285"/>
      <c r="D40" s="285"/>
      <c r="E40" s="285"/>
      <c r="F40" s="285"/>
      <c r="G40" s="285"/>
      <c r="H40" s="285"/>
      <c r="I40" s="285"/>
      <c r="J40" s="285"/>
    </row>
    <row r="41" spans="1:10" s="143" customFormat="1" ht="18" customHeight="1">
      <c r="A41" s="285"/>
      <c r="B41" s="285"/>
      <c r="C41" s="285"/>
      <c r="D41" s="285"/>
      <c r="E41" s="285"/>
      <c r="F41" s="285"/>
      <c r="G41" s="285"/>
      <c r="H41" s="285"/>
      <c r="I41" s="285"/>
      <c r="J41" s="285"/>
    </row>
    <row r="42" spans="1:10" s="143" customFormat="1" ht="18" customHeight="1">
      <c r="A42" s="285"/>
      <c r="B42" s="285"/>
      <c r="C42" s="285"/>
      <c r="D42" s="285"/>
      <c r="E42" s="285"/>
      <c r="F42" s="285"/>
      <c r="G42" s="285"/>
      <c r="H42" s="285"/>
      <c r="I42" s="285"/>
      <c r="J42" s="285"/>
    </row>
    <row r="43" spans="1:10" s="143" customFormat="1" ht="18" customHeight="1">
      <c r="A43" s="151" t="s">
        <v>167</v>
      </c>
      <c r="B43" s="670"/>
      <c r="C43" s="669"/>
      <c r="D43" s="286">
        <f>SUM(D14:D42)</f>
        <v>0</v>
      </c>
      <c r="E43" s="285"/>
      <c r="F43" s="670"/>
      <c r="G43" s="668"/>
      <c r="H43" s="668"/>
      <c r="I43" s="668"/>
      <c r="J43" s="669"/>
    </row>
    <row r="44" spans="1:10" s="143" customFormat="1" ht="12" customHeight="1">
      <c r="A44" s="152"/>
      <c r="B44" s="152"/>
      <c r="C44" s="152"/>
      <c r="D44" s="152"/>
      <c r="E44" s="152"/>
      <c r="F44" s="152"/>
      <c r="G44" s="152"/>
      <c r="H44" s="152"/>
      <c r="I44" s="152"/>
      <c r="J44" s="152"/>
    </row>
    <row r="45" spans="1:10" s="143" customFormat="1" ht="18" customHeight="1">
      <c r="A45" s="153" t="s">
        <v>168</v>
      </c>
      <c r="B45" s="143" t="s">
        <v>169</v>
      </c>
      <c r="C45" s="139"/>
      <c r="D45" s="139"/>
      <c r="E45" s="139"/>
      <c r="F45" s="139"/>
      <c r="G45" s="139"/>
      <c r="H45" s="139"/>
      <c r="I45" s="139"/>
      <c r="J45" s="139"/>
    </row>
    <row r="46" spans="1:10" s="143" customFormat="1" ht="18" customHeight="1">
      <c r="A46" s="154" t="s">
        <v>170</v>
      </c>
      <c r="B46" s="139" t="s">
        <v>171</v>
      </c>
      <c r="C46" s="139"/>
      <c r="D46" s="139"/>
      <c r="E46" s="139"/>
      <c r="F46" s="139"/>
      <c r="G46" s="139"/>
      <c r="H46" s="139"/>
      <c r="I46" s="139"/>
      <c r="J46" s="139"/>
    </row>
    <row r="47" spans="1:10" ht="18" customHeight="1">
      <c r="A47" s="154" t="s">
        <v>172</v>
      </c>
      <c r="B47" s="139" t="s">
        <v>173</v>
      </c>
    </row>
    <row r="49" spans="1:10" s="139" customFormat="1" ht="13.5" customHeight="1">
      <c r="J49" s="140" t="s">
        <v>151</v>
      </c>
    </row>
    <row r="50" spans="1:10" s="139" customFormat="1" ht="13.5" customHeight="1"/>
    <row r="51" spans="1:10" ht="24" customHeight="1">
      <c r="A51" s="671" t="s">
        <v>152</v>
      </c>
      <c r="B51" s="671"/>
      <c r="C51" s="671"/>
      <c r="D51" s="671"/>
      <c r="E51" s="671"/>
      <c r="F51" s="671"/>
      <c r="G51" s="671"/>
      <c r="H51" s="671"/>
      <c r="I51" s="671"/>
      <c r="J51" s="671"/>
    </row>
    <row r="52" spans="1:10" s="143" customFormat="1" ht="13.5" customHeight="1">
      <c r="A52" s="142"/>
      <c r="B52" s="142"/>
      <c r="C52" s="142"/>
      <c r="D52" s="142"/>
      <c r="E52" s="142"/>
      <c r="F52" s="142"/>
      <c r="G52" s="142"/>
      <c r="H52" s="142"/>
      <c r="I52" s="142"/>
      <c r="J52" s="142"/>
    </row>
    <row r="53" spans="1:10" s="143" customFormat="1" ht="13.5" customHeight="1">
      <c r="J53" s="155" t="s">
        <v>174</v>
      </c>
    </row>
    <row r="54" spans="1:10" s="143" customFormat="1" ht="13.5" customHeight="1"/>
    <row r="55" spans="1:10" s="143" customFormat="1" ht="18" customHeight="1">
      <c r="G55" s="144" t="s">
        <v>153</v>
      </c>
      <c r="H55" s="145" t="s">
        <v>175</v>
      </c>
      <c r="I55" s="145"/>
      <c r="J55" s="145"/>
    </row>
    <row r="56" spans="1:10" s="143" customFormat="1" ht="18" customHeight="1">
      <c r="G56" s="146" t="s">
        <v>154</v>
      </c>
      <c r="H56" s="147" t="s">
        <v>176</v>
      </c>
      <c r="I56" s="147"/>
      <c r="J56" s="147"/>
    </row>
    <row r="57" spans="1:10" s="143" customFormat="1" ht="18" customHeight="1">
      <c r="G57" s="146" t="s">
        <v>155</v>
      </c>
      <c r="H57" s="147" t="s">
        <v>177</v>
      </c>
      <c r="I57" s="147"/>
      <c r="J57" s="147"/>
    </row>
    <row r="58" spans="1:10" s="143" customFormat="1" ht="18" customHeight="1">
      <c r="G58" s="144" t="s">
        <v>156</v>
      </c>
      <c r="H58" s="145" t="s">
        <v>178</v>
      </c>
      <c r="I58" s="145"/>
      <c r="J58" s="145"/>
    </row>
    <row r="59" spans="1:10" s="143" customFormat="1" ht="16.5"/>
    <row r="60" spans="1:10" s="143" customFormat="1" ht="18" customHeight="1">
      <c r="A60" s="667" t="s">
        <v>179</v>
      </c>
      <c r="B60" s="667"/>
      <c r="C60" s="667"/>
      <c r="D60" s="668"/>
      <c r="E60" s="668"/>
      <c r="F60" s="668"/>
      <c r="G60" s="668"/>
      <c r="H60" s="668"/>
      <c r="I60" s="668"/>
      <c r="J60" s="669"/>
    </row>
    <row r="61" spans="1:10" s="143" customFormat="1" ht="18" customHeight="1">
      <c r="A61" s="148" t="s">
        <v>157</v>
      </c>
      <c r="B61" s="148" t="s">
        <v>158</v>
      </c>
      <c r="C61" s="148" t="s">
        <v>159</v>
      </c>
      <c r="D61" s="148" t="s">
        <v>160</v>
      </c>
      <c r="E61" s="148" t="s">
        <v>161</v>
      </c>
      <c r="F61" s="148" t="s">
        <v>162</v>
      </c>
      <c r="G61" s="148" t="s">
        <v>163</v>
      </c>
      <c r="H61" s="148" t="s">
        <v>164</v>
      </c>
      <c r="I61" s="148" t="s">
        <v>165</v>
      </c>
      <c r="J61" s="148" t="s">
        <v>166</v>
      </c>
    </row>
    <row r="62" spans="1:10" s="143" customFormat="1" ht="18" customHeight="1">
      <c r="A62" s="149">
        <v>1</v>
      </c>
      <c r="B62" s="156">
        <v>42217</v>
      </c>
      <c r="C62" s="150">
        <v>12345678910</v>
      </c>
      <c r="D62" s="157">
        <v>3</v>
      </c>
      <c r="E62" s="149" t="s">
        <v>180</v>
      </c>
      <c r="F62" s="149" t="s">
        <v>181</v>
      </c>
      <c r="G62" s="149" t="s">
        <v>182</v>
      </c>
      <c r="H62" s="156">
        <v>42628</v>
      </c>
      <c r="I62" s="156">
        <v>42633</v>
      </c>
      <c r="J62" s="149"/>
    </row>
    <row r="63" spans="1:10" s="143" customFormat="1" ht="18" customHeight="1">
      <c r="A63" s="149">
        <v>2</v>
      </c>
      <c r="B63" s="156">
        <v>42217</v>
      </c>
      <c r="C63" s="150">
        <v>12345678911</v>
      </c>
      <c r="D63" s="157">
        <v>3</v>
      </c>
      <c r="E63" s="149" t="s">
        <v>180</v>
      </c>
      <c r="F63" s="149" t="s">
        <v>181</v>
      </c>
      <c r="G63" s="149" t="s">
        <v>182</v>
      </c>
      <c r="H63" s="156">
        <v>42628</v>
      </c>
      <c r="I63" s="156">
        <v>42633</v>
      </c>
      <c r="J63" s="149"/>
    </row>
    <row r="64" spans="1:10" s="143" customFormat="1" ht="18" customHeight="1">
      <c r="A64" s="149">
        <v>3</v>
      </c>
      <c r="B64" s="156">
        <v>42217</v>
      </c>
      <c r="C64" s="149">
        <v>12345678912</v>
      </c>
      <c r="D64" s="157">
        <v>3</v>
      </c>
      <c r="E64" s="149" t="s">
        <v>180</v>
      </c>
      <c r="F64" s="149" t="s">
        <v>181</v>
      </c>
      <c r="G64" s="149" t="s">
        <v>182</v>
      </c>
      <c r="H64" s="156">
        <v>42628</v>
      </c>
      <c r="I64" s="156">
        <v>42633</v>
      </c>
      <c r="J64" s="151"/>
    </row>
    <row r="65" spans="1:10" s="143" customFormat="1" ht="18" customHeight="1">
      <c r="A65" s="149">
        <v>4</v>
      </c>
      <c r="B65" s="156">
        <v>42217</v>
      </c>
      <c r="C65" s="149">
        <v>12345678913</v>
      </c>
      <c r="D65" s="151">
        <v>1.5</v>
      </c>
      <c r="E65" s="149" t="s">
        <v>180</v>
      </c>
      <c r="F65" s="149" t="s">
        <v>181</v>
      </c>
      <c r="G65" s="149" t="s">
        <v>182</v>
      </c>
      <c r="H65" s="156">
        <v>42628</v>
      </c>
      <c r="I65" s="156">
        <v>42633</v>
      </c>
      <c r="J65" s="151"/>
    </row>
    <row r="66" spans="1:10" s="143" customFormat="1" ht="18" customHeight="1">
      <c r="A66" s="149">
        <v>5</v>
      </c>
      <c r="B66" s="156">
        <v>42430</v>
      </c>
      <c r="C66" s="149">
        <v>23456789010</v>
      </c>
      <c r="D66" s="158">
        <v>3</v>
      </c>
      <c r="E66" s="149" t="s">
        <v>180</v>
      </c>
      <c r="F66" s="149" t="s">
        <v>181</v>
      </c>
      <c r="G66" s="149" t="s">
        <v>182</v>
      </c>
      <c r="H66" s="151"/>
      <c r="I66" s="151"/>
      <c r="J66" s="148" t="s">
        <v>183</v>
      </c>
    </row>
    <row r="67" spans="1:10" s="143" customFormat="1" ht="18" customHeight="1">
      <c r="A67" s="149">
        <v>6</v>
      </c>
      <c r="B67" s="156">
        <v>42430</v>
      </c>
      <c r="C67" s="149">
        <v>23456789011</v>
      </c>
      <c r="D67" s="158">
        <v>2</v>
      </c>
      <c r="E67" s="149" t="s">
        <v>180</v>
      </c>
      <c r="F67" s="149" t="s">
        <v>181</v>
      </c>
      <c r="G67" s="149" t="s">
        <v>182</v>
      </c>
      <c r="H67" s="151"/>
      <c r="I67" s="151"/>
      <c r="J67" s="148" t="s">
        <v>183</v>
      </c>
    </row>
    <row r="68" spans="1:10" s="143" customFormat="1" ht="18" customHeight="1">
      <c r="A68" s="149"/>
      <c r="B68" s="149"/>
      <c r="C68" s="151"/>
      <c r="D68" s="151"/>
      <c r="E68" s="151"/>
      <c r="F68" s="151"/>
      <c r="G68" s="151"/>
      <c r="H68" s="151"/>
      <c r="I68" s="151"/>
      <c r="J68" s="151"/>
    </row>
    <row r="69" spans="1:10" s="143" customFormat="1" ht="18" customHeight="1">
      <c r="A69" s="149"/>
      <c r="B69" s="149"/>
      <c r="C69" s="151"/>
      <c r="D69" s="151"/>
      <c r="E69" s="151"/>
      <c r="F69" s="151"/>
      <c r="G69" s="151"/>
      <c r="H69" s="151"/>
      <c r="I69" s="151"/>
      <c r="J69" s="151"/>
    </row>
    <row r="70" spans="1:10" s="143" customFormat="1" ht="18" customHeight="1">
      <c r="A70" s="149"/>
      <c r="B70" s="149"/>
      <c r="C70" s="151"/>
      <c r="D70" s="151"/>
      <c r="E70" s="151"/>
      <c r="F70" s="151"/>
      <c r="G70" s="151"/>
      <c r="H70" s="151"/>
      <c r="I70" s="151"/>
      <c r="J70" s="151"/>
    </row>
    <row r="71" spans="1:10" s="143" customFormat="1" ht="18" customHeight="1">
      <c r="A71" s="149"/>
      <c r="B71" s="149"/>
      <c r="C71" s="151"/>
      <c r="D71" s="151"/>
      <c r="E71" s="151"/>
      <c r="F71" s="151"/>
      <c r="G71" s="151"/>
      <c r="H71" s="151"/>
      <c r="I71" s="151"/>
      <c r="J71" s="151"/>
    </row>
    <row r="72" spans="1:10" s="143" customFormat="1" ht="18" customHeight="1">
      <c r="A72" s="149"/>
      <c r="B72" s="149"/>
      <c r="C72" s="151"/>
      <c r="D72" s="151"/>
      <c r="E72" s="151"/>
      <c r="F72" s="151"/>
      <c r="G72" s="151"/>
      <c r="H72" s="151"/>
      <c r="I72" s="151"/>
      <c r="J72" s="151"/>
    </row>
    <row r="73" spans="1:10" s="143" customFormat="1" ht="18" customHeight="1">
      <c r="A73" s="149"/>
      <c r="B73" s="149"/>
      <c r="C73" s="151"/>
      <c r="D73" s="151"/>
      <c r="E73" s="151"/>
      <c r="F73" s="151"/>
      <c r="G73" s="151"/>
      <c r="H73" s="151"/>
      <c r="I73" s="151"/>
      <c r="J73" s="151"/>
    </row>
    <row r="74" spans="1:10" s="143" customFormat="1" ht="18" customHeight="1">
      <c r="A74" s="149"/>
      <c r="B74" s="149"/>
      <c r="C74" s="151"/>
      <c r="D74" s="151"/>
      <c r="E74" s="151"/>
      <c r="F74" s="151"/>
      <c r="G74" s="151"/>
      <c r="H74" s="151"/>
      <c r="I74" s="151"/>
      <c r="J74" s="151"/>
    </row>
    <row r="75" spans="1:10" s="143" customFormat="1" ht="18" customHeight="1">
      <c r="A75" s="149"/>
      <c r="B75" s="149"/>
      <c r="C75" s="151"/>
      <c r="D75" s="151"/>
      <c r="E75" s="151"/>
      <c r="F75" s="151"/>
      <c r="G75" s="151"/>
      <c r="H75" s="151"/>
      <c r="I75" s="151"/>
      <c r="J75" s="151"/>
    </row>
    <row r="76" spans="1:10" s="143" customFormat="1" ht="18" customHeight="1">
      <c r="A76" s="149"/>
      <c r="B76" s="149"/>
      <c r="C76" s="151"/>
      <c r="D76" s="151"/>
      <c r="E76" s="151"/>
      <c r="F76" s="151"/>
      <c r="G76" s="151"/>
      <c r="H76" s="151"/>
      <c r="I76" s="151"/>
      <c r="J76" s="151"/>
    </row>
    <row r="77" spans="1:10" s="143" customFormat="1" ht="18" customHeight="1">
      <c r="A77" s="149"/>
      <c r="B77" s="149"/>
      <c r="C77" s="151"/>
      <c r="D77" s="151"/>
      <c r="E77" s="151"/>
      <c r="F77" s="151"/>
      <c r="G77" s="151"/>
      <c r="H77" s="151"/>
      <c r="I77" s="151"/>
      <c r="J77" s="151"/>
    </row>
    <row r="78" spans="1:10" s="143" customFormat="1" ht="18" customHeight="1">
      <c r="A78" s="149"/>
      <c r="B78" s="149"/>
      <c r="C78" s="151"/>
      <c r="D78" s="151"/>
      <c r="E78" s="151"/>
      <c r="F78" s="151"/>
      <c r="G78" s="151"/>
      <c r="H78" s="151"/>
      <c r="I78" s="151"/>
      <c r="J78" s="151"/>
    </row>
    <row r="79" spans="1:10" s="143" customFormat="1" ht="18" customHeight="1">
      <c r="A79" s="149"/>
      <c r="B79" s="149"/>
      <c r="C79" s="151"/>
      <c r="D79" s="151"/>
      <c r="E79" s="151"/>
      <c r="F79" s="151"/>
      <c r="G79" s="151"/>
      <c r="H79" s="151"/>
      <c r="I79" s="151"/>
      <c r="J79" s="151"/>
    </row>
    <row r="80" spans="1:10" s="143" customFormat="1" ht="18" customHeight="1">
      <c r="A80" s="149"/>
      <c r="B80" s="149"/>
      <c r="C80" s="151"/>
      <c r="D80" s="151"/>
      <c r="E80" s="151"/>
      <c r="F80" s="151"/>
      <c r="G80" s="151"/>
      <c r="H80" s="151"/>
      <c r="I80" s="151"/>
      <c r="J80" s="151"/>
    </row>
    <row r="81" spans="1:10" s="143" customFormat="1" ht="18" customHeight="1">
      <c r="A81" s="149"/>
      <c r="B81" s="149"/>
      <c r="C81" s="151"/>
      <c r="D81" s="151"/>
      <c r="E81" s="151"/>
      <c r="F81" s="151"/>
      <c r="G81" s="151"/>
      <c r="H81" s="151"/>
      <c r="I81" s="151"/>
      <c r="J81" s="151"/>
    </row>
    <row r="82" spans="1:10" s="143" customFormat="1" ht="18" customHeight="1">
      <c r="A82" s="149"/>
      <c r="B82" s="149"/>
      <c r="C82" s="151"/>
      <c r="D82" s="151"/>
      <c r="E82" s="151"/>
      <c r="F82" s="151"/>
      <c r="G82" s="151"/>
      <c r="H82" s="151"/>
      <c r="I82" s="151"/>
      <c r="J82" s="151"/>
    </row>
    <row r="83" spans="1:10" s="143" customFormat="1" ht="18" customHeight="1">
      <c r="A83" s="149"/>
      <c r="B83" s="149"/>
      <c r="C83" s="151"/>
      <c r="D83" s="151"/>
      <c r="E83" s="151"/>
      <c r="F83" s="151"/>
      <c r="G83" s="151"/>
      <c r="H83" s="151"/>
      <c r="I83" s="151"/>
      <c r="J83" s="151"/>
    </row>
    <row r="84" spans="1:10" s="143" customFormat="1" ht="18" customHeight="1">
      <c r="A84" s="149"/>
      <c r="B84" s="149"/>
      <c r="C84" s="151"/>
      <c r="D84" s="151"/>
      <c r="E84" s="151"/>
      <c r="F84" s="151"/>
      <c r="G84" s="151"/>
      <c r="H84" s="151"/>
      <c r="I84" s="151"/>
      <c r="J84" s="151"/>
    </row>
    <row r="85" spans="1:10" s="143" customFormat="1" ht="18" customHeight="1">
      <c r="A85" s="149"/>
      <c r="B85" s="149"/>
      <c r="C85" s="151"/>
      <c r="D85" s="151"/>
      <c r="E85" s="151"/>
      <c r="F85" s="151"/>
      <c r="G85" s="151"/>
      <c r="H85" s="151"/>
      <c r="I85" s="151"/>
      <c r="J85" s="151"/>
    </row>
    <row r="86" spans="1:10" s="143" customFormat="1" ht="18" customHeight="1">
      <c r="A86" s="149"/>
      <c r="B86" s="149"/>
      <c r="C86" s="151"/>
      <c r="D86" s="151"/>
      <c r="E86" s="151"/>
      <c r="F86" s="151"/>
      <c r="G86" s="151"/>
      <c r="H86" s="151"/>
      <c r="I86" s="151"/>
      <c r="J86" s="151"/>
    </row>
    <row r="87" spans="1:10" s="143" customFormat="1" ht="18" customHeight="1">
      <c r="A87" s="149"/>
      <c r="B87" s="149"/>
      <c r="C87" s="151"/>
      <c r="D87" s="151"/>
      <c r="E87" s="151"/>
      <c r="F87" s="151"/>
      <c r="G87" s="151"/>
      <c r="H87" s="151"/>
      <c r="I87" s="151"/>
      <c r="J87" s="151"/>
    </row>
    <row r="88" spans="1:10" s="143" customFormat="1" ht="18" customHeight="1">
      <c r="A88" s="149"/>
      <c r="B88" s="149"/>
      <c r="C88" s="151"/>
      <c r="D88" s="151"/>
      <c r="E88" s="151"/>
      <c r="F88" s="151"/>
      <c r="G88" s="151"/>
      <c r="H88" s="151"/>
      <c r="I88" s="151"/>
      <c r="J88" s="151"/>
    </row>
    <row r="89" spans="1:10" s="143" customFormat="1" ht="18" customHeight="1">
      <c r="A89" s="149"/>
      <c r="B89" s="149"/>
      <c r="C89" s="151"/>
      <c r="D89" s="151"/>
      <c r="E89" s="151"/>
      <c r="F89" s="151"/>
      <c r="G89" s="151"/>
      <c r="H89" s="151"/>
      <c r="I89" s="151"/>
      <c r="J89" s="151"/>
    </row>
    <row r="90" spans="1:10" s="143" customFormat="1" ht="18" customHeight="1">
      <c r="A90" s="149"/>
      <c r="B90" s="149"/>
      <c r="C90" s="151"/>
      <c r="D90" s="151"/>
      <c r="E90" s="151"/>
      <c r="F90" s="151"/>
      <c r="G90" s="151"/>
      <c r="H90" s="151"/>
      <c r="I90" s="151"/>
      <c r="J90" s="151"/>
    </row>
    <row r="91" spans="1:10" s="143" customFormat="1" ht="18" customHeight="1">
      <c r="A91" s="151" t="s">
        <v>167</v>
      </c>
      <c r="B91" s="670"/>
      <c r="C91" s="669"/>
      <c r="D91" s="158">
        <f>SUM(D62:D90)</f>
        <v>15.5</v>
      </c>
      <c r="E91" s="149" t="s">
        <v>180</v>
      </c>
      <c r="F91" s="670"/>
      <c r="G91" s="668"/>
      <c r="H91" s="668"/>
      <c r="I91" s="668"/>
      <c r="J91" s="669"/>
    </row>
    <row r="92" spans="1:10" s="143" customFormat="1" ht="12" customHeight="1">
      <c r="A92" s="152"/>
      <c r="B92" s="152"/>
      <c r="C92" s="152"/>
      <c r="D92" s="152"/>
      <c r="E92" s="152"/>
      <c r="F92" s="152"/>
      <c r="G92" s="152"/>
      <c r="H92" s="152"/>
      <c r="I92" s="152"/>
      <c r="J92" s="152"/>
    </row>
    <row r="93" spans="1:10" s="143" customFormat="1" ht="18" customHeight="1">
      <c r="A93" s="153" t="s">
        <v>168</v>
      </c>
      <c r="B93" s="143" t="s">
        <v>169</v>
      </c>
      <c r="C93" s="139"/>
      <c r="D93" s="139"/>
      <c r="E93" s="139"/>
      <c r="F93" s="139"/>
      <c r="G93" s="139"/>
      <c r="H93" s="139"/>
      <c r="I93" s="139"/>
      <c r="J93" s="139"/>
    </row>
    <row r="94" spans="1:10" s="143" customFormat="1" ht="18" customHeight="1">
      <c r="A94" s="154" t="s">
        <v>170</v>
      </c>
      <c r="B94" s="139" t="s">
        <v>171</v>
      </c>
      <c r="C94" s="139"/>
      <c r="D94" s="139"/>
      <c r="E94" s="139"/>
      <c r="F94" s="139"/>
      <c r="G94" s="139"/>
      <c r="H94" s="139"/>
      <c r="I94" s="139"/>
      <c r="J94" s="139"/>
    </row>
    <row r="95" spans="1:10" ht="18" customHeight="1">
      <c r="A95" s="154" t="s">
        <v>172</v>
      </c>
      <c r="B95" s="139" t="s">
        <v>173</v>
      </c>
    </row>
  </sheetData>
  <mergeCells count="15">
    <mergeCell ref="A60:C60"/>
    <mergeCell ref="D60:J60"/>
    <mergeCell ref="B91:C91"/>
    <mergeCell ref="F91:J91"/>
    <mergeCell ref="A3:J3"/>
    <mergeCell ref="A12:C12"/>
    <mergeCell ref="D12:J12"/>
    <mergeCell ref="B43:C43"/>
    <mergeCell ref="F43:J43"/>
    <mergeCell ref="A51:J51"/>
    <mergeCell ref="H7:J7"/>
    <mergeCell ref="H8:J8"/>
    <mergeCell ref="H9:J9"/>
    <mergeCell ref="H10:J10"/>
    <mergeCell ref="I5:J5"/>
  </mergeCells>
  <phoneticPr fontId="4"/>
  <printOptions horizontalCentered="1"/>
  <pageMargins left="0.59055118110236227" right="0.19685039370078741" top="0.78740157480314965" bottom="0.39370078740157483" header="0.31496062992125984" footer="0.31496062992125984"/>
  <pageSetup paperSize="9" scale="90" orientation="portrait" blackAndWhite="1" r:id="rId1"/>
  <rowBreaks count="1" manualBreakCount="1">
    <brk id="48"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8F9A7-0B6E-40F8-8FEB-59F81ED110C4}">
  <sheetPr>
    <pageSetUpPr fitToPage="1"/>
  </sheetPr>
  <dimension ref="A1:BF36"/>
  <sheetViews>
    <sheetView view="pageBreakPreview" topLeftCell="A13" zoomScale="40" zoomScaleNormal="40" zoomScaleSheetLayoutView="40" workbookViewId="0">
      <selection activeCell="AZ21" sqref="AZ21"/>
    </sheetView>
  </sheetViews>
  <sheetFormatPr defaultRowHeight="13.5"/>
  <cols>
    <col min="1" max="1" width="3.5" style="33" customWidth="1"/>
    <col min="2" max="2" width="6.25" style="33" customWidth="1"/>
    <col min="3" max="3" width="8" style="33" customWidth="1"/>
    <col min="4" max="4" width="7.375" style="33" customWidth="1"/>
    <col min="5" max="5" width="7" style="33" customWidth="1"/>
    <col min="6" max="6" width="17.75" style="33" customWidth="1"/>
    <col min="7" max="7" width="3.5" style="33" customWidth="1"/>
    <col min="8" max="9" width="10.625" style="33" customWidth="1"/>
    <col min="10" max="12" width="2.75" style="33" customWidth="1"/>
    <col min="13" max="13" width="3.625" style="33" customWidth="1"/>
    <col min="14" max="14" width="11.125" style="33" customWidth="1"/>
    <col min="15" max="16" width="1.875" style="33" customWidth="1"/>
    <col min="17" max="18" width="2.875" style="33" customWidth="1"/>
    <col min="19" max="20" width="5.625" style="33" customWidth="1"/>
    <col min="21" max="21" width="10.5" style="33" customWidth="1"/>
    <col min="22" max="24" width="7.5" style="33" customWidth="1"/>
    <col min="25" max="26" width="5" style="33" customWidth="1"/>
    <col min="27" max="34" width="4.375" style="33" customWidth="1"/>
    <col min="35" max="35" width="5.375" style="33" customWidth="1"/>
    <col min="36" max="37" width="4.375" style="33" customWidth="1"/>
    <col min="38" max="38" width="4" style="33" customWidth="1"/>
    <col min="39" max="40" width="6.75" style="33" customWidth="1"/>
    <col min="41" max="41" width="4.625" style="33" customWidth="1"/>
    <col min="42" max="44" width="8.125" style="33" customWidth="1"/>
    <col min="45" max="45" width="8.75" style="33" customWidth="1"/>
    <col min="46" max="46" width="6.625" style="33" customWidth="1"/>
    <col min="47" max="47" width="3.125" style="33" customWidth="1"/>
    <col min="48" max="51" width="3.75" style="33" customWidth="1"/>
    <col min="52" max="256" width="9" style="33"/>
    <col min="257" max="257" width="3.5" style="33" customWidth="1"/>
    <col min="258" max="258" width="6.25" style="33" customWidth="1"/>
    <col min="259" max="259" width="8" style="33" customWidth="1"/>
    <col min="260" max="260" width="7.375" style="33" customWidth="1"/>
    <col min="261" max="261" width="7" style="33" customWidth="1"/>
    <col min="262" max="262" width="17.75" style="33" customWidth="1"/>
    <col min="263" max="263" width="3.5" style="33" customWidth="1"/>
    <col min="264" max="265" width="10.625" style="33" customWidth="1"/>
    <col min="266" max="268" width="2.75" style="33" customWidth="1"/>
    <col min="269" max="269" width="3.625" style="33" customWidth="1"/>
    <col min="270" max="270" width="11.125" style="33" customWidth="1"/>
    <col min="271" max="272" width="1.875" style="33" customWidth="1"/>
    <col min="273" max="274" width="2.875" style="33" customWidth="1"/>
    <col min="275" max="276" width="5.625" style="33" customWidth="1"/>
    <col min="277" max="277" width="10.5" style="33" customWidth="1"/>
    <col min="278" max="280" width="7.5" style="33" customWidth="1"/>
    <col min="281" max="282" width="5" style="33" customWidth="1"/>
    <col min="283" max="290" width="4.375" style="33" customWidth="1"/>
    <col min="291" max="291" width="5.375" style="33" customWidth="1"/>
    <col min="292" max="293" width="4.375" style="33" customWidth="1"/>
    <col min="294" max="294" width="4" style="33" customWidth="1"/>
    <col min="295" max="296" width="6.75" style="33" customWidth="1"/>
    <col min="297" max="297" width="4.625" style="33" customWidth="1"/>
    <col min="298" max="300" width="8.125" style="33" customWidth="1"/>
    <col min="301" max="301" width="8.75" style="33" customWidth="1"/>
    <col min="302" max="302" width="6.625" style="33" customWidth="1"/>
    <col min="303" max="303" width="3.125" style="33" customWidth="1"/>
    <col min="304" max="307" width="3.75" style="33" customWidth="1"/>
    <col min="308" max="512" width="9" style="33"/>
    <col min="513" max="513" width="3.5" style="33" customWidth="1"/>
    <col min="514" max="514" width="6.25" style="33" customWidth="1"/>
    <col min="515" max="515" width="8" style="33" customWidth="1"/>
    <col min="516" max="516" width="7.375" style="33" customWidth="1"/>
    <col min="517" max="517" width="7" style="33" customWidth="1"/>
    <col min="518" max="518" width="17.75" style="33" customWidth="1"/>
    <col min="519" max="519" width="3.5" style="33" customWidth="1"/>
    <col min="520" max="521" width="10.625" style="33" customWidth="1"/>
    <col min="522" max="524" width="2.75" style="33" customWidth="1"/>
    <col min="525" max="525" width="3.625" style="33" customWidth="1"/>
    <col min="526" max="526" width="11.125" style="33" customWidth="1"/>
    <col min="527" max="528" width="1.875" style="33" customWidth="1"/>
    <col min="529" max="530" width="2.875" style="33" customWidth="1"/>
    <col min="531" max="532" width="5.625" style="33" customWidth="1"/>
    <col min="533" max="533" width="10.5" style="33" customWidth="1"/>
    <col min="534" max="536" width="7.5" style="33" customWidth="1"/>
    <col min="537" max="538" width="5" style="33" customWidth="1"/>
    <col min="539" max="546" width="4.375" style="33" customWidth="1"/>
    <col min="547" max="547" width="5.375" style="33" customWidth="1"/>
    <col min="548" max="549" width="4.375" style="33" customWidth="1"/>
    <col min="550" max="550" width="4" style="33" customWidth="1"/>
    <col min="551" max="552" width="6.75" style="33" customWidth="1"/>
    <col min="553" max="553" width="4.625" style="33" customWidth="1"/>
    <col min="554" max="556" width="8.125" style="33" customWidth="1"/>
    <col min="557" max="557" width="8.75" style="33" customWidth="1"/>
    <col min="558" max="558" width="6.625" style="33" customWidth="1"/>
    <col min="559" max="559" width="3.125" style="33" customWidth="1"/>
    <col min="560" max="563" width="3.75" style="33" customWidth="1"/>
    <col min="564" max="768" width="9" style="33"/>
    <col min="769" max="769" width="3.5" style="33" customWidth="1"/>
    <col min="770" max="770" width="6.25" style="33" customWidth="1"/>
    <col min="771" max="771" width="8" style="33" customWidth="1"/>
    <col min="772" max="772" width="7.375" style="33" customWidth="1"/>
    <col min="773" max="773" width="7" style="33" customWidth="1"/>
    <col min="774" max="774" width="17.75" style="33" customWidth="1"/>
    <col min="775" max="775" width="3.5" style="33" customWidth="1"/>
    <col min="776" max="777" width="10.625" style="33" customWidth="1"/>
    <col min="778" max="780" width="2.75" style="33" customWidth="1"/>
    <col min="781" max="781" width="3.625" style="33" customWidth="1"/>
    <col min="782" max="782" width="11.125" style="33" customWidth="1"/>
    <col min="783" max="784" width="1.875" style="33" customWidth="1"/>
    <col min="785" max="786" width="2.875" style="33" customWidth="1"/>
    <col min="787" max="788" width="5.625" style="33" customWidth="1"/>
    <col min="789" max="789" width="10.5" style="33" customWidth="1"/>
    <col min="790" max="792" width="7.5" style="33" customWidth="1"/>
    <col min="793" max="794" width="5" style="33" customWidth="1"/>
    <col min="795" max="802" width="4.375" style="33" customWidth="1"/>
    <col min="803" max="803" width="5.375" style="33" customWidth="1"/>
    <col min="804" max="805" width="4.375" style="33" customWidth="1"/>
    <col min="806" max="806" width="4" style="33" customWidth="1"/>
    <col min="807" max="808" width="6.75" style="33" customWidth="1"/>
    <col min="809" max="809" width="4.625" style="33" customWidth="1"/>
    <col min="810" max="812" width="8.125" style="33" customWidth="1"/>
    <col min="813" max="813" width="8.75" style="33" customWidth="1"/>
    <col min="814" max="814" width="6.625" style="33" customWidth="1"/>
    <col min="815" max="815" width="3.125" style="33" customWidth="1"/>
    <col min="816" max="819" width="3.75" style="33" customWidth="1"/>
    <col min="820" max="1024" width="9" style="33"/>
    <col min="1025" max="1025" width="3.5" style="33" customWidth="1"/>
    <col min="1026" max="1026" width="6.25" style="33" customWidth="1"/>
    <col min="1027" max="1027" width="8" style="33" customWidth="1"/>
    <col min="1028" max="1028" width="7.375" style="33" customWidth="1"/>
    <col min="1029" max="1029" width="7" style="33" customWidth="1"/>
    <col min="1030" max="1030" width="17.75" style="33" customWidth="1"/>
    <col min="1031" max="1031" width="3.5" style="33" customWidth="1"/>
    <col min="1032" max="1033" width="10.625" style="33" customWidth="1"/>
    <col min="1034" max="1036" width="2.75" style="33" customWidth="1"/>
    <col min="1037" max="1037" width="3.625" style="33" customWidth="1"/>
    <col min="1038" max="1038" width="11.125" style="33" customWidth="1"/>
    <col min="1039" max="1040" width="1.875" style="33" customWidth="1"/>
    <col min="1041" max="1042" width="2.875" style="33" customWidth="1"/>
    <col min="1043" max="1044" width="5.625" style="33" customWidth="1"/>
    <col min="1045" max="1045" width="10.5" style="33" customWidth="1"/>
    <col min="1046" max="1048" width="7.5" style="33" customWidth="1"/>
    <col min="1049" max="1050" width="5" style="33" customWidth="1"/>
    <col min="1051" max="1058" width="4.375" style="33" customWidth="1"/>
    <col min="1059" max="1059" width="5.375" style="33" customWidth="1"/>
    <col min="1060" max="1061" width="4.375" style="33" customWidth="1"/>
    <col min="1062" max="1062" width="4" style="33" customWidth="1"/>
    <col min="1063" max="1064" width="6.75" style="33" customWidth="1"/>
    <col min="1065" max="1065" width="4.625" style="33" customWidth="1"/>
    <col min="1066" max="1068" width="8.125" style="33" customWidth="1"/>
    <col min="1069" max="1069" width="8.75" style="33" customWidth="1"/>
    <col min="1070" max="1070" width="6.625" style="33" customWidth="1"/>
    <col min="1071" max="1071" width="3.125" style="33" customWidth="1"/>
    <col min="1072" max="1075" width="3.75" style="33" customWidth="1"/>
    <col min="1076" max="1280" width="9" style="33"/>
    <col min="1281" max="1281" width="3.5" style="33" customWidth="1"/>
    <col min="1282" max="1282" width="6.25" style="33" customWidth="1"/>
    <col min="1283" max="1283" width="8" style="33" customWidth="1"/>
    <col min="1284" max="1284" width="7.375" style="33" customWidth="1"/>
    <col min="1285" max="1285" width="7" style="33" customWidth="1"/>
    <col min="1286" max="1286" width="17.75" style="33" customWidth="1"/>
    <col min="1287" max="1287" width="3.5" style="33" customWidth="1"/>
    <col min="1288" max="1289" width="10.625" style="33" customWidth="1"/>
    <col min="1290" max="1292" width="2.75" style="33" customWidth="1"/>
    <col min="1293" max="1293" width="3.625" style="33" customWidth="1"/>
    <col min="1294" max="1294" width="11.125" style="33" customWidth="1"/>
    <col min="1295" max="1296" width="1.875" style="33" customWidth="1"/>
    <col min="1297" max="1298" width="2.875" style="33" customWidth="1"/>
    <col min="1299" max="1300" width="5.625" style="33" customWidth="1"/>
    <col min="1301" max="1301" width="10.5" style="33" customWidth="1"/>
    <col min="1302" max="1304" width="7.5" style="33" customWidth="1"/>
    <col min="1305" max="1306" width="5" style="33" customWidth="1"/>
    <col min="1307" max="1314" width="4.375" style="33" customWidth="1"/>
    <col min="1315" max="1315" width="5.375" style="33" customWidth="1"/>
    <col min="1316" max="1317" width="4.375" style="33" customWidth="1"/>
    <col min="1318" max="1318" width="4" style="33" customWidth="1"/>
    <col min="1319" max="1320" width="6.75" style="33" customWidth="1"/>
    <col min="1321" max="1321" width="4.625" style="33" customWidth="1"/>
    <col min="1322" max="1324" width="8.125" style="33" customWidth="1"/>
    <col min="1325" max="1325" width="8.75" style="33" customWidth="1"/>
    <col min="1326" max="1326" width="6.625" style="33" customWidth="1"/>
    <col min="1327" max="1327" width="3.125" style="33" customWidth="1"/>
    <col min="1328" max="1331" width="3.75" style="33" customWidth="1"/>
    <col min="1332" max="1536" width="9" style="33"/>
    <col min="1537" max="1537" width="3.5" style="33" customWidth="1"/>
    <col min="1538" max="1538" width="6.25" style="33" customWidth="1"/>
    <col min="1539" max="1539" width="8" style="33" customWidth="1"/>
    <col min="1540" max="1540" width="7.375" style="33" customWidth="1"/>
    <col min="1541" max="1541" width="7" style="33" customWidth="1"/>
    <col min="1542" max="1542" width="17.75" style="33" customWidth="1"/>
    <col min="1543" max="1543" width="3.5" style="33" customWidth="1"/>
    <col min="1544" max="1545" width="10.625" style="33" customWidth="1"/>
    <col min="1546" max="1548" width="2.75" style="33" customWidth="1"/>
    <col min="1549" max="1549" width="3.625" style="33" customWidth="1"/>
    <col min="1550" max="1550" width="11.125" style="33" customWidth="1"/>
    <col min="1551" max="1552" width="1.875" style="33" customWidth="1"/>
    <col min="1553" max="1554" width="2.875" style="33" customWidth="1"/>
    <col min="1555" max="1556" width="5.625" style="33" customWidth="1"/>
    <col min="1557" max="1557" width="10.5" style="33" customWidth="1"/>
    <col min="1558" max="1560" width="7.5" style="33" customWidth="1"/>
    <col min="1561" max="1562" width="5" style="33" customWidth="1"/>
    <col min="1563" max="1570" width="4.375" style="33" customWidth="1"/>
    <col min="1571" max="1571" width="5.375" style="33" customWidth="1"/>
    <col min="1572" max="1573" width="4.375" style="33" customWidth="1"/>
    <col min="1574" max="1574" width="4" style="33" customWidth="1"/>
    <col min="1575" max="1576" width="6.75" style="33" customWidth="1"/>
    <col min="1577" max="1577" width="4.625" style="33" customWidth="1"/>
    <col min="1578" max="1580" width="8.125" style="33" customWidth="1"/>
    <col min="1581" max="1581" width="8.75" style="33" customWidth="1"/>
    <col min="1582" max="1582" width="6.625" style="33" customWidth="1"/>
    <col min="1583" max="1583" width="3.125" style="33" customWidth="1"/>
    <col min="1584" max="1587" width="3.75" style="33" customWidth="1"/>
    <col min="1588" max="1792" width="9" style="33"/>
    <col min="1793" max="1793" width="3.5" style="33" customWidth="1"/>
    <col min="1794" max="1794" width="6.25" style="33" customWidth="1"/>
    <col min="1795" max="1795" width="8" style="33" customWidth="1"/>
    <col min="1796" max="1796" width="7.375" style="33" customWidth="1"/>
    <col min="1797" max="1797" width="7" style="33" customWidth="1"/>
    <col min="1798" max="1798" width="17.75" style="33" customWidth="1"/>
    <col min="1799" max="1799" width="3.5" style="33" customWidth="1"/>
    <col min="1800" max="1801" width="10.625" style="33" customWidth="1"/>
    <col min="1802" max="1804" width="2.75" style="33" customWidth="1"/>
    <col min="1805" max="1805" width="3.625" style="33" customWidth="1"/>
    <col min="1806" max="1806" width="11.125" style="33" customWidth="1"/>
    <col min="1807" max="1808" width="1.875" style="33" customWidth="1"/>
    <col min="1809" max="1810" width="2.875" style="33" customWidth="1"/>
    <col min="1811" max="1812" width="5.625" style="33" customWidth="1"/>
    <col min="1813" max="1813" width="10.5" style="33" customWidth="1"/>
    <col min="1814" max="1816" width="7.5" style="33" customWidth="1"/>
    <col min="1817" max="1818" width="5" style="33" customWidth="1"/>
    <col min="1819" max="1826" width="4.375" style="33" customWidth="1"/>
    <col min="1827" max="1827" width="5.375" style="33" customWidth="1"/>
    <col min="1828" max="1829" width="4.375" style="33" customWidth="1"/>
    <col min="1830" max="1830" width="4" style="33" customWidth="1"/>
    <col min="1831" max="1832" width="6.75" style="33" customWidth="1"/>
    <col min="1833" max="1833" width="4.625" style="33" customWidth="1"/>
    <col min="1834" max="1836" width="8.125" style="33" customWidth="1"/>
    <col min="1837" max="1837" width="8.75" style="33" customWidth="1"/>
    <col min="1838" max="1838" width="6.625" style="33" customWidth="1"/>
    <col min="1839" max="1839" width="3.125" style="33" customWidth="1"/>
    <col min="1840" max="1843" width="3.75" style="33" customWidth="1"/>
    <col min="1844" max="2048" width="9" style="33"/>
    <col min="2049" max="2049" width="3.5" style="33" customWidth="1"/>
    <col min="2050" max="2050" width="6.25" style="33" customWidth="1"/>
    <col min="2051" max="2051" width="8" style="33" customWidth="1"/>
    <col min="2052" max="2052" width="7.375" style="33" customWidth="1"/>
    <col min="2053" max="2053" width="7" style="33" customWidth="1"/>
    <col min="2054" max="2054" width="17.75" style="33" customWidth="1"/>
    <col min="2055" max="2055" width="3.5" style="33" customWidth="1"/>
    <col min="2056" max="2057" width="10.625" style="33" customWidth="1"/>
    <col min="2058" max="2060" width="2.75" style="33" customWidth="1"/>
    <col min="2061" max="2061" width="3.625" style="33" customWidth="1"/>
    <col min="2062" max="2062" width="11.125" style="33" customWidth="1"/>
    <col min="2063" max="2064" width="1.875" style="33" customWidth="1"/>
    <col min="2065" max="2066" width="2.875" style="33" customWidth="1"/>
    <col min="2067" max="2068" width="5.625" style="33" customWidth="1"/>
    <col min="2069" max="2069" width="10.5" style="33" customWidth="1"/>
    <col min="2070" max="2072" width="7.5" style="33" customWidth="1"/>
    <col min="2073" max="2074" width="5" style="33" customWidth="1"/>
    <col min="2075" max="2082" width="4.375" style="33" customWidth="1"/>
    <col min="2083" max="2083" width="5.375" style="33" customWidth="1"/>
    <col min="2084" max="2085" width="4.375" style="33" customWidth="1"/>
    <col min="2086" max="2086" width="4" style="33" customWidth="1"/>
    <col min="2087" max="2088" width="6.75" style="33" customWidth="1"/>
    <col min="2089" max="2089" width="4.625" style="33" customWidth="1"/>
    <col min="2090" max="2092" width="8.125" style="33" customWidth="1"/>
    <col min="2093" max="2093" width="8.75" style="33" customWidth="1"/>
    <col min="2094" max="2094" width="6.625" style="33" customWidth="1"/>
    <col min="2095" max="2095" width="3.125" style="33" customWidth="1"/>
    <col min="2096" max="2099" width="3.75" style="33" customWidth="1"/>
    <col min="2100" max="2304" width="9" style="33"/>
    <col min="2305" max="2305" width="3.5" style="33" customWidth="1"/>
    <col min="2306" max="2306" width="6.25" style="33" customWidth="1"/>
    <col min="2307" max="2307" width="8" style="33" customWidth="1"/>
    <col min="2308" max="2308" width="7.375" style="33" customWidth="1"/>
    <col min="2309" max="2309" width="7" style="33" customWidth="1"/>
    <col min="2310" max="2310" width="17.75" style="33" customWidth="1"/>
    <col min="2311" max="2311" width="3.5" style="33" customWidth="1"/>
    <col min="2312" max="2313" width="10.625" style="33" customWidth="1"/>
    <col min="2314" max="2316" width="2.75" style="33" customWidth="1"/>
    <col min="2317" max="2317" width="3.625" style="33" customWidth="1"/>
    <col min="2318" max="2318" width="11.125" style="33" customWidth="1"/>
    <col min="2319" max="2320" width="1.875" style="33" customWidth="1"/>
    <col min="2321" max="2322" width="2.875" style="33" customWidth="1"/>
    <col min="2323" max="2324" width="5.625" style="33" customWidth="1"/>
    <col min="2325" max="2325" width="10.5" style="33" customWidth="1"/>
    <col min="2326" max="2328" width="7.5" style="33" customWidth="1"/>
    <col min="2329" max="2330" width="5" style="33" customWidth="1"/>
    <col min="2331" max="2338" width="4.375" style="33" customWidth="1"/>
    <col min="2339" max="2339" width="5.375" style="33" customWidth="1"/>
    <col min="2340" max="2341" width="4.375" style="33" customWidth="1"/>
    <col min="2342" max="2342" width="4" style="33" customWidth="1"/>
    <col min="2343" max="2344" width="6.75" style="33" customWidth="1"/>
    <col min="2345" max="2345" width="4.625" style="33" customWidth="1"/>
    <col min="2346" max="2348" width="8.125" style="33" customWidth="1"/>
    <col min="2349" max="2349" width="8.75" style="33" customWidth="1"/>
    <col min="2350" max="2350" width="6.625" style="33" customWidth="1"/>
    <col min="2351" max="2351" width="3.125" style="33" customWidth="1"/>
    <col min="2352" max="2355" width="3.75" style="33" customWidth="1"/>
    <col min="2356" max="2560" width="9" style="33"/>
    <col min="2561" max="2561" width="3.5" style="33" customWidth="1"/>
    <col min="2562" max="2562" width="6.25" style="33" customWidth="1"/>
    <col min="2563" max="2563" width="8" style="33" customWidth="1"/>
    <col min="2564" max="2564" width="7.375" style="33" customWidth="1"/>
    <col min="2565" max="2565" width="7" style="33" customWidth="1"/>
    <col min="2566" max="2566" width="17.75" style="33" customWidth="1"/>
    <col min="2567" max="2567" width="3.5" style="33" customWidth="1"/>
    <col min="2568" max="2569" width="10.625" style="33" customWidth="1"/>
    <col min="2570" max="2572" width="2.75" style="33" customWidth="1"/>
    <col min="2573" max="2573" width="3.625" style="33" customWidth="1"/>
    <col min="2574" max="2574" width="11.125" style="33" customWidth="1"/>
    <col min="2575" max="2576" width="1.875" style="33" customWidth="1"/>
    <col min="2577" max="2578" width="2.875" style="33" customWidth="1"/>
    <col min="2579" max="2580" width="5.625" style="33" customWidth="1"/>
    <col min="2581" max="2581" width="10.5" style="33" customWidth="1"/>
    <col min="2582" max="2584" width="7.5" style="33" customWidth="1"/>
    <col min="2585" max="2586" width="5" style="33" customWidth="1"/>
    <col min="2587" max="2594" width="4.375" style="33" customWidth="1"/>
    <col min="2595" max="2595" width="5.375" style="33" customWidth="1"/>
    <col min="2596" max="2597" width="4.375" style="33" customWidth="1"/>
    <col min="2598" max="2598" width="4" style="33" customWidth="1"/>
    <col min="2599" max="2600" width="6.75" style="33" customWidth="1"/>
    <col min="2601" max="2601" width="4.625" style="33" customWidth="1"/>
    <col min="2602" max="2604" width="8.125" style="33" customWidth="1"/>
    <col min="2605" max="2605" width="8.75" style="33" customWidth="1"/>
    <col min="2606" max="2606" width="6.625" style="33" customWidth="1"/>
    <col min="2607" max="2607" width="3.125" style="33" customWidth="1"/>
    <col min="2608" max="2611" width="3.75" style="33" customWidth="1"/>
    <col min="2612" max="2816" width="9" style="33"/>
    <col min="2817" max="2817" width="3.5" style="33" customWidth="1"/>
    <col min="2818" max="2818" width="6.25" style="33" customWidth="1"/>
    <col min="2819" max="2819" width="8" style="33" customWidth="1"/>
    <col min="2820" max="2820" width="7.375" style="33" customWidth="1"/>
    <col min="2821" max="2821" width="7" style="33" customWidth="1"/>
    <col min="2822" max="2822" width="17.75" style="33" customWidth="1"/>
    <col min="2823" max="2823" width="3.5" style="33" customWidth="1"/>
    <col min="2824" max="2825" width="10.625" style="33" customWidth="1"/>
    <col min="2826" max="2828" width="2.75" style="33" customWidth="1"/>
    <col min="2829" max="2829" width="3.625" style="33" customWidth="1"/>
    <col min="2830" max="2830" width="11.125" style="33" customWidth="1"/>
    <col min="2831" max="2832" width="1.875" style="33" customWidth="1"/>
    <col min="2833" max="2834" width="2.875" style="33" customWidth="1"/>
    <col min="2835" max="2836" width="5.625" style="33" customWidth="1"/>
    <col min="2837" max="2837" width="10.5" style="33" customWidth="1"/>
    <col min="2838" max="2840" width="7.5" style="33" customWidth="1"/>
    <col min="2841" max="2842" width="5" style="33" customWidth="1"/>
    <col min="2843" max="2850" width="4.375" style="33" customWidth="1"/>
    <col min="2851" max="2851" width="5.375" style="33" customWidth="1"/>
    <col min="2852" max="2853" width="4.375" style="33" customWidth="1"/>
    <col min="2854" max="2854" width="4" style="33" customWidth="1"/>
    <col min="2855" max="2856" width="6.75" style="33" customWidth="1"/>
    <col min="2857" max="2857" width="4.625" style="33" customWidth="1"/>
    <col min="2858" max="2860" width="8.125" style="33" customWidth="1"/>
    <col min="2861" max="2861" width="8.75" style="33" customWidth="1"/>
    <col min="2862" max="2862" width="6.625" style="33" customWidth="1"/>
    <col min="2863" max="2863" width="3.125" style="33" customWidth="1"/>
    <col min="2864" max="2867" width="3.75" style="33" customWidth="1"/>
    <col min="2868" max="3072" width="9" style="33"/>
    <col min="3073" max="3073" width="3.5" style="33" customWidth="1"/>
    <col min="3074" max="3074" width="6.25" style="33" customWidth="1"/>
    <col min="3075" max="3075" width="8" style="33" customWidth="1"/>
    <col min="3076" max="3076" width="7.375" style="33" customWidth="1"/>
    <col min="3077" max="3077" width="7" style="33" customWidth="1"/>
    <col min="3078" max="3078" width="17.75" style="33" customWidth="1"/>
    <col min="3079" max="3079" width="3.5" style="33" customWidth="1"/>
    <col min="3080" max="3081" width="10.625" style="33" customWidth="1"/>
    <col min="3082" max="3084" width="2.75" style="33" customWidth="1"/>
    <col min="3085" max="3085" width="3.625" style="33" customWidth="1"/>
    <col min="3086" max="3086" width="11.125" style="33" customWidth="1"/>
    <col min="3087" max="3088" width="1.875" style="33" customWidth="1"/>
    <col min="3089" max="3090" width="2.875" style="33" customWidth="1"/>
    <col min="3091" max="3092" width="5.625" style="33" customWidth="1"/>
    <col min="3093" max="3093" width="10.5" style="33" customWidth="1"/>
    <col min="3094" max="3096" width="7.5" style="33" customWidth="1"/>
    <col min="3097" max="3098" width="5" style="33" customWidth="1"/>
    <col min="3099" max="3106" width="4.375" style="33" customWidth="1"/>
    <col min="3107" max="3107" width="5.375" style="33" customWidth="1"/>
    <col min="3108" max="3109" width="4.375" style="33" customWidth="1"/>
    <col min="3110" max="3110" width="4" style="33" customWidth="1"/>
    <col min="3111" max="3112" width="6.75" style="33" customWidth="1"/>
    <col min="3113" max="3113" width="4.625" style="33" customWidth="1"/>
    <col min="3114" max="3116" width="8.125" style="33" customWidth="1"/>
    <col min="3117" max="3117" width="8.75" style="33" customWidth="1"/>
    <col min="3118" max="3118" width="6.625" style="33" customWidth="1"/>
    <col min="3119" max="3119" width="3.125" style="33" customWidth="1"/>
    <col min="3120" max="3123" width="3.75" style="33" customWidth="1"/>
    <col min="3124" max="3328" width="9" style="33"/>
    <col min="3329" max="3329" width="3.5" style="33" customWidth="1"/>
    <col min="3330" max="3330" width="6.25" style="33" customWidth="1"/>
    <col min="3331" max="3331" width="8" style="33" customWidth="1"/>
    <col min="3332" max="3332" width="7.375" style="33" customWidth="1"/>
    <col min="3333" max="3333" width="7" style="33" customWidth="1"/>
    <col min="3334" max="3334" width="17.75" style="33" customWidth="1"/>
    <col min="3335" max="3335" width="3.5" style="33" customWidth="1"/>
    <col min="3336" max="3337" width="10.625" style="33" customWidth="1"/>
    <col min="3338" max="3340" width="2.75" style="33" customWidth="1"/>
    <col min="3341" max="3341" width="3.625" style="33" customWidth="1"/>
    <col min="3342" max="3342" width="11.125" style="33" customWidth="1"/>
    <col min="3343" max="3344" width="1.875" style="33" customWidth="1"/>
    <col min="3345" max="3346" width="2.875" style="33" customWidth="1"/>
    <col min="3347" max="3348" width="5.625" style="33" customWidth="1"/>
    <col min="3349" max="3349" width="10.5" style="33" customWidth="1"/>
    <col min="3350" max="3352" width="7.5" style="33" customWidth="1"/>
    <col min="3353" max="3354" width="5" style="33" customWidth="1"/>
    <col min="3355" max="3362" width="4.375" style="33" customWidth="1"/>
    <col min="3363" max="3363" width="5.375" style="33" customWidth="1"/>
    <col min="3364" max="3365" width="4.375" style="33" customWidth="1"/>
    <col min="3366" max="3366" width="4" style="33" customWidth="1"/>
    <col min="3367" max="3368" width="6.75" style="33" customWidth="1"/>
    <col min="3369" max="3369" width="4.625" style="33" customWidth="1"/>
    <col min="3370" max="3372" width="8.125" style="33" customWidth="1"/>
    <col min="3373" max="3373" width="8.75" style="33" customWidth="1"/>
    <col min="3374" max="3374" width="6.625" style="33" customWidth="1"/>
    <col min="3375" max="3375" width="3.125" style="33" customWidth="1"/>
    <col min="3376" max="3379" width="3.75" style="33" customWidth="1"/>
    <col min="3380" max="3584" width="9" style="33"/>
    <col min="3585" max="3585" width="3.5" style="33" customWidth="1"/>
    <col min="3586" max="3586" width="6.25" style="33" customWidth="1"/>
    <col min="3587" max="3587" width="8" style="33" customWidth="1"/>
    <col min="3588" max="3588" width="7.375" style="33" customWidth="1"/>
    <col min="3589" max="3589" width="7" style="33" customWidth="1"/>
    <col min="3590" max="3590" width="17.75" style="33" customWidth="1"/>
    <col min="3591" max="3591" width="3.5" style="33" customWidth="1"/>
    <col min="3592" max="3593" width="10.625" style="33" customWidth="1"/>
    <col min="3594" max="3596" width="2.75" style="33" customWidth="1"/>
    <col min="3597" max="3597" width="3.625" style="33" customWidth="1"/>
    <col min="3598" max="3598" width="11.125" style="33" customWidth="1"/>
    <col min="3599" max="3600" width="1.875" style="33" customWidth="1"/>
    <col min="3601" max="3602" width="2.875" style="33" customWidth="1"/>
    <col min="3603" max="3604" width="5.625" style="33" customWidth="1"/>
    <col min="3605" max="3605" width="10.5" style="33" customWidth="1"/>
    <col min="3606" max="3608" width="7.5" style="33" customWidth="1"/>
    <col min="3609" max="3610" width="5" style="33" customWidth="1"/>
    <col min="3611" max="3618" width="4.375" style="33" customWidth="1"/>
    <col min="3619" max="3619" width="5.375" style="33" customWidth="1"/>
    <col min="3620" max="3621" width="4.375" style="33" customWidth="1"/>
    <col min="3622" max="3622" width="4" style="33" customWidth="1"/>
    <col min="3623" max="3624" width="6.75" style="33" customWidth="1"/>
    <col min="3625" max="3625" width="4.625" style="33" customWidth="1"/>
    <col min="3626" max="3628" width="8.125" style="33" customWidth="1"/>
    <col min="3629" max="3629" width="8.75" style="33" customWidth="1"/>
    <col min="3630" max="3630" width="6.625" style="33" customWidth="1"/>
    <col min="3631" max="3631" width="3.125" style="33" customWidth="1"/>
    <col min="3632" max="3635" width="3.75" style="33" customWidth="1"/>
    <col min="3636" max="3840" width="9" style="33"/>
    <col min="3841" max="3841" width="3.5" style="33" customWidth="1"/>
    <col min="3842" max="3842" width="6.25" style="33" customWidth="1"/>
    <col min="3843" max="3843" width="8" style="33" customWidth="1"/>
    <col min="3844" max="3844" width="7.375" style="33" customWidth="1"/>
    <col min="3845" max="3845" width="7" style="33" customWidth="1"/>
    <col min="3846" max="3846" width="17.75" style="33" customWidth="1"/>
    <col min="3847" max="3847" width="3.5" style="33" customWidth="1"/>
    <col min="3848" max="3849" width="10.625" style="33" customWidth="1"/>
    <col min="3850" max="3852" width="2.75" style="33" customWidth="1"/>
    <col min="3853" max="3853" width="3.625" style="33" customWidth="1"/>
    <col min="3854" max="3854" width="11.125" style="33" customWidth="1"/>
    <col min="3855" max="3856" width="1.875" style="33" customWidth="1"/>
    <col min="3857" max="3858" width="2.875" style="33" customWidth="1"/>
    <col min="3859" max="3860" width="5.625" style="33" customWidth="1"/>
    <col min="3861" max="3861" width="10.5" style="33" customWidth="1"/>
    <col min="3862" max="3864" width="7.5" style="33" customWidth="1"/>
    <col min="3865" max="3866" width="5" style="33" customWidth="1"/>
    <col min="3867" max="3874" width="4.375" style="33" customWidth="1"/>
    <col min="3875" max="3875" width="5.375" style="33" customWidth="1"/>
    <col min="3876" max="3877" width="4.375" style="33" customWidth="1"/>
    <col min="3878" max="3878" width="4" style="33" customWidth="1"/>
    <col min="3879" max="3880" width="6.75" style="33" customWidth="1"/>
    <col min="3881" max="3881" width="4.625" style="33" customWidth="1"/>
    <col min="3882" max="3884" width="8.125" style="33" customWidth="1"/>
    <col min="3885" max="3885" width="8.75" style="33" customWidth="1"/>
    <col min="3886" max="3886" width="6.625" style="33" customWidth="1"/>
    <col min="3887" max="3887" width="3.125" style="33" customWidth="1"/>
    <col min="3888" max="3891" width="3.75" style="33" customWidth="1"/>
    <col min="3892" max="4096" width="9" style="33"/>
    <col min="4097" max="4097" width="3.5" style="33" customWidth="1"/>
    <col min="4098" max="4098" width="6.25" style="33" customWidth="1"/>
    <col min="4099" max="4099" width="8" style="33" customWidth="1"/>
    <col min="4100" max="4100" width="7.375" style="33" customWidth="1"/>
    <col min="4101" max="4101" width="7" style="33" customWidth="1"/>
    <col min="4102" max="4102" width="17.75" style="33" customWidth="1"/>
    <col min="4103" max="4103" width="3.5" style="33" customWidth="1"/>
    <col min="4104" max="4105" width="10.625" style="33" customWidth="1"/>
    <col min="4106" max="4108" width="2.75" style="33" customWidth="1"/>
    <col min="4109" max="4109" width="3.625" style="33" customWidth="1"/>
    <col min="4110" max="4110" width="11.125" style="33" customWidth="1"/>
    <col min="4111" max="4112" width="1.875" style="33" customWidth="1"/>
    <col min="4113" max="4114" width="2.875" style="33" customWidth="1"/>
    <col min="4115" max="4116" width="5.625" style="33" customWidth="1"/>
    <col min="4117" max="4117" width="10.5" style="33" customWidth="1"/>
    <col min="4118" max="4120" width="7.5" style="33" customWidth="1"/>
    <col min="4121" max="4122" width="5" style="33" customWidth="1"/>
    <col min="4123" max="4130" width="4.375" style="33" customWidth="1"/>
    <col min="4131" max="4131" width="5.375" style="33" customWidth="1"/>
    <col min="4132" max="4133" width="4.375" style="33" customWidth="1"/>
    <col min="4134" max="4134" width="4" style="33" customWidth="1"/>
    <col min="4135" max="4136" width="6.75" style="33" customWidth="1"/>
    <col min="4137" max="4137" width="4.625" style="33" customWidth="1"/>
    <col min="4138" max="4140" width="8.125" style="33" customWidth="1"/>
    <col min="4141" max="4141" width="8.75" style="33" customWidth="1"/>
    <col min="4142" max="4142" width="6.625" style="33" customWidth="1"/>
    <col min="4143" max="4143" width="3.125" style="33" customWidth="1"/>
    <col min="4144" max="4147" width="3.75" style="33" customWidth="1"/>
    <col min="4148" max="4352" width="9" style="33"/>
    <col min="4353" max="4353" width="3.5" style="33" customWidth="1"/>
    <col min="4354" max="4354" width="6.25" style="33" customWidth="1"/>
    <col min="4355" max="4355" width="8" style="33" customWidth="1"/>
    <col min="4356" max="4356" width="7.375" style="33" customWidth="1"/>
    <col min="4357" max="4357" width="7" style="33" customWidth="1"/>
    <col min="4358" max="4358" width="17.75" style="33" customWidth="1"/>
    <col min="4359" max="4359" width="3.5" style="33" customWidth="1"/>
    <col min="4360" max="4361" width="10.625" style="33" customWidth="1"/>
    <col min="4362" max="4364" width="2.75" style="33" customWidth="1"/>
    <col min="4365" max="4365" width="3.625" style="33" customWidth="1"/>
    <col min="4366" max="4366" width="11.125" style="33" customWidth="1"/>
    <col min="4367" max="4368" width="1.875" style="33" customWidth="1"/>
    <col min="4369" max="4370" width="2.875" style="33" customWidth="1"/>
    <col min="4371" max="4372" width="5.625" style="33" customWidth="1"/>
    <col min="4373" max="4373" width="10.5" style="33" customWidth="1"/>
    <col min="4374" max="4376" width="7.5" style="33" customWidth="1"/>
    <col min="4377" max="4378" width="5" style="33" customWidth="1"/>
    <col min="4379" max="4386" width="4.375" style="33" customWidth="1"/>
    <col min="4387" max="4387" width="5.375" style="33" customWidth="1"/>
    <col min="4388" max="4389" width="4.375" style="33" customWidth="1"/>
    <col min="4390" max="4390" width="4" style="33" customWidth="1"/>
    <col min="4391" max="4392" width="6.75" style="33" customWidth="1"/>
    <col min="4393" max="4393" width="4.625" style="33" customWidth="1"/>
    <col min="4394" max="4396" width="8.125" style="33" customWidth="1"/>
    <col min="4397" max="4397" width="8.75" style="33" customWidth="1"/>
    <col min="4398" max="4398" width="6.625" style="33" customWidth="1"/>
    <col min="4399" max="4399" width="3.125" style="33" customWidth="1"/>
    <col min="4400" max="4403" width="3.75" style="33" customWidth="1"/>
    <col min="4404" max="4608" width="9" style="33"/>
    <col min="4609" max="4609" width="3.5" style="33" customWidth="1"/>
    <col min="4610" max="4610" width="6.25" style="33" customWidth="1"/>
    <col min="4611" max="4611" width="8" style="33" customWidth="1"/>
    <col min="4612" max="4612" width="7.375" style="33" customWidth="1"/>
    <col min="4613" max="4613" width="7" style="33" customWidth="1"/>
    <col min="4614" max="4614" width="17.75" style="33" customWidth="1"/>
    <col min="4615" max="4615" width="3.5" style="33" customWidth="1"/>
    <col min="4616" max="4617" width="10.625" style="33" customWidth="1"/>
    <col min="4618" max="4620" width="2.75" style="33" customWidth="1"/>
    <col min="4621" max="4621" width="3.625" style="33" customWidth="1"/>
    <col min="4622" max="4622" width="11.125" style="33" customWidth="1"/>
    <col min="4623" max="4624" width="1.875" style="33" customWidth="1"/>
    <col min="4625" max="4626" width="2.875" style="33" customWidth="1"/>
    <col min="4627" max="4628" width="5.625" style="33" customWidth="1"/>
    <col min="4629" max="4629" width="10.5" style="33" customWidth="1"/>
    <col min="4630" max="4632" width="7.5" style="33" customWidth="1"/>
    <col min="4633" max="4634" width="5" style="33" customWidth="1"/>
    <col min="4635" max="4642" width="4.375" style="33" customWidth="1"/>
    <col min="4643" max="4643" width="5.375" style="33" customWidth="1"/>
    <col min="4644" max="4645" width="4.375" style="33" customWidth="1"/>
    <col min="4646" max="4646" width="4" style="33" customWidth="1"/>
    <col min="4647" max="4648" width="6.75" style="33" customWidth="1"/>
    <col min="4649" max="4649" width="4.625" style="33" customWidth="1"/>
    <col min="4650" max="4652" width="8.125" style="33" customWidth="1"/>
    <col min="4653" max="4653" width="8.75" style="33" customWidth="1"/>
    <col min="4654" max="4654" width="6.625" style="33" customWidth="1"/>
    <col min="4655" max="4655" width="3.125" style="33" customWidth="1"/>
    <col min="4656" max="4659" width="3.75" style="33" customWidth="1"/>
    <col min="4660" max="4864" width="9" style="33"/>
    <col min="4865" max="4865" width="3.5" style="33" customWidth="1"/>
    <col min="4866" max="4866" width="6.25" style="33" customWidth="1"/>
    <col min="4867" max="4867" width="8" style="33" customWidth="1"/>
    <col min="4868" max="4868" width="7.375" style="33" customWidth="1"/>
    <col min="4869" max="4869" width="7" style="33" customWidth="1"/>
    <col min="4870" max="4870" width="17.75" style="33" customWidth="1"/>
    <col min="4871" max="4871" width="3.5" style="33" customWidth="1"/>
    <col min="4872" max="4873" width="10.625" style="33" customWidth="1"/>
    <col min="4874" max="4876" width="2.75" style="33" customWidth="1"/>
    <col min="4877" max="4877" width="3.625" style="33" customWidth="1"/>
    <col min="4878" max="4878" width="11.125" style="33" customWidth="1"/>
    <col min="4879" max="4880" width="1.875" style="33" customWidth="1"/>
    <col min="4881" max="4882" width="2.875" style="33" customWidth="1"/>
    <col min="4883" max="4884" width="5.625" style="33" customWidth="1"/>
    <col min="4885" max="4885" width="10.5" style="33" customWidth="1"/>
    <col min="4886" max="4888" width="7.5" style="33" customWidth="1"/>
    <col min="4889" max="4890" width="5" style="33" customWidth="1"/>
    <col min="4891" max="4898" width="4.375" style="33" customWidth="1"/>
    <col min="4899" max="4899" width="5.375" style="33" customWidth="1"/>
    <col min="4900" max="4901" width="4.375" style="33" customWidth="1"/>
    <col min="4902" max="4902" width="4" style="33" customWidth="1"/>
    <col min="4903" max="4904" width="6.75" style="33" customWidth="1"/>
    <col min="4905" max="4905" width="4.625" style="33" customWidth="1"/>
    <col min="4906" max="4908" width="8.125" style="33" customWidth="1"/>
    <col min="4909" max="4909" width="8.75" style="33" customWidth="1"/>
    <col min="4910" max="4910" width="6.625" style="33" customWidth="1"/>
    <col min="4911" max="4911" width="3.125" style="33" customWidth="1"/>
    <col min="4912" max="4915" width="3.75" style="33" customWidth="1"/>
    <col min="4916" max="5120" width="9" style="33"/>
    <col min="5121" max="5121" width="3.5" style="33" customWidth="1"/>
    <col min="5122" max="5122" width="6.25" style="33" customWidth="1"/>
    <col min="5123" max="5123" width="8" style="33" customWidth="1"/>
    <col min="5124" max="5124" width="7.375" style="33" customWidth="1"/>
    <col min="5125" max="5125" width="7" style="33" customWidth="1"/>
    <col min="5126" max="5126" width="17.75" style="33" customWidth="1"/>
    <col min="5127" max="5127" width="3.5" style="33" customWidth="1"/>
    <col min="5128" max="5129" width="10.625" style="33" customWidth="1"/>
    <col min="5130" max="5132" width="2.75" style="33" customWidth="1"/>
    <col min="5133" max="5133" width="3.625" style="33" customWidth="1"/>
    <col min="5134" max="5134" width="11.125" style="33" customWidth="1"/>
    <col min="5135" max="5136" width="1.875" style="33" customWidth="1"/>
    <col min="5137" max="5138" width="2.875" style="33" customWidth="1"/>
    <col min="5139" max="5140" width="5.625" style="33" customWidth="1"/>
    <col min="5141" max="5141" width="10.5" style="33" customWidth="1"/>
    <col min="5142" max="5144" width="7.5" style="33" customWidth="1"/>
    <col min="5145" max="5146" width="5" style="33" customWidth="1"/>
    <col min="5147" max="5154" width="4.375" style="33" customWidth="1"/>
    <col min="5155" max="5155" width="5.375" style="33" customWidth="1"/>
    <col min="5156" max="5157" width="4.375" style="33" customWidth="1"/>
    <col min="5158" max="5158" width="4" style="33" customWidth="1"/>
    <col min="5159" max="5160" width="6.75" style="33" customWidth="1"/>
    <col min="5161" max="5161" width="4.625" style="33" customWidth="1"/>
    <col min="5162" max="5164" width="8.125" style="33" customWidth="1"/>
    <col min="5165" max="5165" width="8.75" style="33" customWidth="1"/>
    <col min="5166" max="5166" width="6.625" style="33" customWidth="1"/>
    <col min="5167" max="5167" width="3.125" style="33" customWidth="1"/>
    <col min="5168" max="5171" width="3.75" style="33" customWidth="1"/>
    <col min="5172" max="5376" width="9" style="33"/>
    <col min="5377" max="5377" width="3.5" style="33" customWidth="1"/>
    <col min="5378" max="5378" width="6.25" style="33" customWidth="1"/>
    <col min="5379" max="5379" width="8" style="33" customWidth="1"/>
    <col min="5380" max="5380" width="7.375" style="33" customWidth="1"/>
    <col min="5381" max="5381" width="7" style="33" customWidth="1"/>
    <col min="5382" max="5382" width="17.75" style="33" customWidth="1"/>
    <col min="5383" max="5383" width="3.5" style="33" customWidth="1"/>
    <col min="5384" max="5385" width="10.625" style="33" customWidth="1"/>
    <col min="5386" max="5388" width="2.75" style="33" customWidth="1"/>
    <col min="5389" max="5389" width="3.625" style="33" customWidth="1"/>
    <col min="5390" max="5390" width="11.125" style="33" customWidth="1"/>
    <col min="5391" max="5392" width="1.875" style="33" customWidth="1"/>
    <col min="5393" max="5394" width="2.875" style="33" customWidth="1"/>
    <col min="5395" max="5396" width="5.625" style="33" customWidth="1"/>
    <col min="5397" max="5397" width="10.5" style="33" customWidth="1"/>
    <col min="5398" max="5400" width="7.5" style="33" customWidth="1"/>
    <col min="5401" max="5402" width="5" style="33" customWidth="1"/>
    <col min="5403" max="5410" width="4.375" style="33" customWidth="1"/>
    <col min="5411" max="5411" width="5.375" style="33" customWidth="1"/>
    <col min="5412" max="5413" width="4.375" style="33" customWidth="1"/>
    <col min="5414" max="5414" width="4" style="33" customWidth="1"/>
    <col min="5415" max="5416" width="6.75" style="33" customWidth="1"/>
    <col min="5417" max="5417" width="4.625" style="33" customWidth="1"/>
    <col min="5418" max="5420" width="8.125" style="33" customWidth="1"/>
    <col min="5421" max="5421" width="8.75" style="33" customWidth="1"/>
    <col min="5422" max="5422" width="6.625" style="33" customWidth="1"/>
    <col min="5423" max="5423" width="3.125" style="33" customWidth="1"/>
    <col min="5424" max="5427" width="3.75" style="33" customWidth="1"/>
    <col min="5428" max="5632" width="9" style="33"/>
    <col min="5633" max="5633" width="3.5" style="33" customWidth="1"/>
    <col min="5634" max="5634" width="6.25" style="33" customWidth="1"/>
    <col min="5635" max="5635" width="8" style="33" customWidth="1"/>
    <col min="5636" max="5636" width="7.375" style="33" customWidth="1"/>
    <col min="5637" max="5637" width="7" style="33" customWidth="1"/>
    <col min="5638" max="5638" width="17.75" style="33" customWidth="1"/>
    <col min="5639" max="5639" width="3.5" style="33" customWidth="1"/>
    <col min="5640" max="5641" width="10.625" style="33" customWidth="1"/>
    <col min="5642" max="5644" width="2.75" style="33" customWidth="1"/>
    <col min="5645" max="5645" width="3.625" style="33" customWidth="1"/>
    <col min="5646" max="5646" width="11.125" style="33" customWidth="1"/>
    <col min="5647" max="5648" width="1.875" style="33" customWidth="1"/>
    <col min="5649" max="5650" width="2.875" style="33" customWidth="1"/>
    <col min="5651" max="5652" width="5.625" style="33" customWidth="1"/>
    <col min="5653" max="5653" width="10.5" style="33" customWidth="1"/>
    <col min="5654" max="5656" width="7.5" style="33" customWidth="1"/>
    <col min="5657" max="5658" width="5" style="33" customWidth="1"/>
    <col min="5659" max="5666" width="4.375" style="33" customWidth="1"/>
    <col min="5667" max="5667" width="5.375" style="33" customWidth="1"/>
    <col min="5668" max="5669" width="4.375" style="33" customWidth="1"/>
    <col min="5670" max="5670" width="4" style="33" customWidth="1"/>
    <col min="5671" max="5672" width="6.75" style="33" customWidth="1"/>
    <col min="5673" max="5673" width="4.625" style="33" customWidth="1"/>
    <col min="5674" max="5676" width="8.125" style="33" customWidth="1"/>
    <col min="5677" max="5677" width="8.75" style="33" customWidth="1"/>
    <col min="5678" max="5678" width="6.625" style="33" customWidth="1"/>
    <col min="5679" max="5679" width="3.125" style="33" customWidth="1"/>
    <col min="5680" max="5683" width="3.75" style="33" customWidth="1"/>
    <col min="5684" max="5888" width="9" style="33"/>
    <col min="5889" max="5889" width="3.5" style="33" customWidth="1"/>
    <col min="5890" max="5890" width="6.25" style="33" customWidth="1"/>
    <col min="5891" max="5891" width="8" style="33" customWidth="1"/>
    <col min="5892" max="5892" width="7.375" style="33" customWidth="1"/>
    <col min="5893" max="5893" width="7" style="33" customWidth="1"/>
    <col min="5894" max="5894" width="17.75" style="33" customWidth="1"/>
    <col min="5895" max="5895" width="3.5" style="33" customWidth="1"/>
    <col min="5896" max="5897" width="10.625" style="33" customWidth="1"/>
    <col min="5898" max="5900" width="2.75" style="33" customWidth="1"/>
    <col min="5901" max="5901" width="3.625" style="33" customWidth="1"/>
    <col min="5902" max="5902" width="11.125" style="33" customWidth="1"/>
    <col min="5903" max="5904" width="1.875" style="33" customWidth="1"/>
    <col min="5905" max="5906" width="2.875" style="33" customWidth="1"/>
    <col min="5907" max="5908" width="5.625" style="33" customWidth="1"/>
    <col min="5909" max="5909" width="10.5" style="33" customWidth="1"/>
    <col min="5910" max="5912" width="7.5" style="33" customWidth="1"/>
    <col min="5913" max="5914" width="5" style="33" customWidth="1"/>
    <col min="5915" max="5922" width="4.375" style="33" customWidth="1"/>
    <col min="5923" max="5923" width="5.375" style="33" customWidth="1"/>
    <col min="5924" max="5925" width="4.375" style="33" customWidth="1"/>
    <col min="5926" max="5926" width="4" style="33" customWidth="1"/>
    <col min="5927" max="5928" width="6.75" style="33" customWidth="1"/>
    <col min="5929" max="5929" width="4.625" style="33" customWidth="1"/>
    <col min="5930" max="5932" width="8.125" style="33" customWidth="1"/>
    <col min="5933" max="5933" width="8.75" style="33" customWidth="1"/>
    <col min="5934" max="5934" width="6.625" style="33" customWidth="1"/>
    <col min="5935" max="5935" width="3.125" style="33" customWidth="1"/>
    <col min="5936" max="5939" width="3.75" style="33" customWidth="1"/>
    <col min="5940" max="6144" width="9" style="33"/>
    <col min="6145" max="6145" width="3.5" style="33" customWidth="1"/>
    <col min="6146" max="6146" width="6.25" style="33" customWidth="1"/>
    <col min="6147" max="6147" width="8" style="33" customWidth="1"/>
    <col min="6148" max="6148" width="7.375" style="33" customWidth="1"/>
    <col min="6149" max="6149" width="7" style="33" customWidth="1"/>
    <col min="6150" max="6150" width="17.75" style="33" customWidth="1"/>
    <col min="6151" max="6151" width="3.5" style="33" customWidth="1"/>
    <col min="6152" max="6153" width="10.625" style="33" customWidth="1"/>
    <col min="6154" max="6156" width="2.75" style="33" customWidth="1"/>
    <col min="6157" max="6157" width="3.625" style="33" customWidth="1"/>
    <col min="6158" max="6158" width="11.125" style="33" customWidth="1"/>
    <col min="6159" max="6160" width="1.875" style="33" customWidth="1"/>
    <col min="6161" max="6162" width="2.875" style="33" customWidth="1"/>
    <col min="6163" max="6164" width="5.625" style="33" customWidth="1"/>
    <col min="6165" max="6165" width="10.5" style="33" customWidth="1"/>
    <col min="6166" max="6168" width="7.5" style="33" customWidth="1"/>
    <col min="6169" max="6170" width="5" style="33" customWidth="1"/>
    <col min="6171" max="6178" width="4.375" style="33" customWidth="1"/>
    <col min="6179" max="6179" width="5.375" style="33" customWidth="1"/>
    <col min="6180" max="6181" width="4.375" style="33" customWidth="1"/>
    <col min="6182" max="6182" width="4" style="33" customWidth="1"/>
    <col min="6183" max="6184" width="6.75" style="33" customWidth="1"/>
    <col min="6185" max="6185" width="4.625" style="33" customWidth="1"/>
    <col min="6186" max="6188" width="8.125" style="33" customWidth="1"/>
    <col min="6189" max="6189" width="8.75" style="33" customWidth="1"/>
    <col min="6190" max="6190" width="6.625" style="33" customWidth="1"/>
    <col min="6191" max="6191" width="3.125" style="33" customWidth="1"/>
    <col min="6192" max="6195" width="3.75" style="33" customWidth="1"/>
    <col min="6196" max="6400" width="9" style="33"/>
    <col min="6401" max="6401" width="3.5" style="33" customWidth="1"/>
    <col min="6402" max="6402" width="6.25" style="33" customWidth="1"/>
    <col min="6403" max="6403" width="8" style="33" customWidth="1"/>
    <col min="6404" max="6404" width="7.375" style="33" customWidth="1"/>
    <col min="6405" max="6405" width="7" style="33" customWidth="1"/>
    <col min="6406" max="6406" width="17.75" style="33" customWidth="1"/>
    <col min="6407" max="6407" width="3.5" style="33" customWidth="1"/>
    <col min="6408" max="6409" width="10.625" style="33" customWidth="1"/>
    <col min="6410" max="6412" width="2.75" style="33" customWidth="1"/>
    <col min="6413" max="6413" width="3.625" style="33" customWidth="1"/>
    <col min="6414" max="6414" width="11.125" style="33" customWidth="1"/>
    <col min="6415" max="6416" width="1.875" style="33" customWidth="1"/>
    <col min="6417" max="6418" width="2.875" style="33" customWidth="1"/>
    <col min="6419" max="6420" width="5.625" style="33" customWidth="1"/>
    <col min="6421" max="6421" width="10.5" style="33" customWidth="1"/>
    <col min="6422" max="6424" width="7.5" style="33" customWidth="1"/>
    <col min="6425" max="6426" width="5" style="33" customWidth="1"/>
    <col min="6427" max="6434" width="4.375" style="33" customWidth="1"/>
    <col min="6435" max="6435" width="5.375" style="33" customWidth="1"/>
    <col min="6436" max="6437" width="4.375" style="33" customWidth="1"/>
    <col min="6438" max="6438" width="4" style="33" customWidth="1"/>
    <col min="6439" max="6440" width="6.75" style="33" customWidth="1"/>
    <col min="6441" max="6441" width="4.625" style="33" customWidth="1"/>
    <col min="6442" max="6444" width="8.125" style="33" customWidth="1"/>
    <col min="6445" max="6445" width="8.75" style="33" customWidth="1"/>
    <col min="6446" max="6446" width="6.625" style="33" customWidth="1"/>
    <col min="6447" max="6447" width="3.125" style="33" customWidth="1"/>
    <col min="6448" max="6451" width="3.75" style="33" customWidth="1"/>
    <col min="6452" max="6656" width="9" style="33"/>
    <col min="6657" max="6657" width="3.5" style="33" customWidth="1"/>
    <col min="6658" max="6658" width="6.25" style="33" customWidth="1"/>
    <col min="6659" max="6659" width="8" style="33" customWidth="1"/>
    <col min="6660" max="6660" width="7.375" style="33" customWidth="1"/>
    <col min="6661" max="6661" width="7" style="33" customWidth="1"/>
    <col min="6662" max="6662" width="17.75" style="33" customWidth="1"/>
    <col min="6663" max="6663" width="3.5" style="33" customWidth="1"/>
    <col min="6664" max="6665" width="10.625" style="33" customWidth="1"/>
    <col min="6666" max="6668" width="2.75" style="33" customWidth="1"/>
    <col min="6669" max="6669" width="3.625" style="33" customWidth="1"/>
    <col min="6670" max="6670" width="11.125" style="33" customWidth="1"/>
    <col min="6671" max="6672" width="1.875" style="33" customWidth="1"/>
    <col min="6673" max="6674" width="2.875" style="33" customWidth="1"/>
    <col min="6675" max="6676" width="5.625" style="33" customWidth="1"/>
    <col min="6677" max="6677" width="10.5" style="33" customWidth="1"/>
    <col min="6678" max="6680" width="7.5" style="33" customWidth="1"/>
    <col min="6681" max="6682" width="5" style="33" customWidth="1"/>
    <col min="6683" max="6690" width="4.375" style="33" customWidth="1"/>
    <col min="6691" max="6691" width="5.375" style="33" customWidth="1"/>
    <col min="6692" max="6693" width="4.375" style="33" customWidth="1"/>
    <col min="6694" max="6694" width="4" style="33" customWidth="1"/>
    <col min="6695" max="6696" width="6.75" style="33" customWidth="1"/>
    <col min="6697" max="6697" width="4.625" style="33" customWidth="1"/>
    <col min="6698" max="6700" width="8.125" style="33" customWidth="1"/>
    <col min="6701" max="6701" width="8.75" style="33" customWidth="1"/>
    <col min="6702" max="6702" width="6.625" style="33" customWidth="1"/>
    <col min="6703" max="6703" width="3.125" style="33" customWidth="1"/>
    <col min="6704" max="6707" width="3.75" style="33" customWidth="1"/>
    <col min="6708" max="6912" width="9" style="33"/>
    <col min="6913" max="6913" width="3.5" style="33" customWidth="1"/>
    <col min="6914" max="6914" width="6.25" style="33" customWidth="1"/>
    <col min="6915" max="6915" width="8" style="33" customWidth="1"/>
    <col min="6916" max="6916" width="7.375" style="33" customWidth="1"/>
    <col min="6917" max="6917" width="7" style="33" customWidth="1"/>
    <col min="6918" max="6918" width="17.75" style="33" customWidth="1"/>
    <col min="6919" max="6919" width="3.5" style="33" customWidth="1"/>
    <col min="6920" max="6921" width="10.625" style="33" customWidth="1"/>
    <col min="6922" max="6924" width="2.75" style="33" customWidth="1"/>
    <col min="6925" max="6925" width="3.625" style="33" customWidth="1"/>
    <col min="6926" max="6926" width="11.125" style="33" customWidth="1"/>
    <col min="6927" max="6928" width="1.875" style="33" customWidth="1"/>
    <col min="6929" max="6930" width="2.875" style="33" customWidth="1"/>
    <col min="6931" max="6932" width="5.625" style="33" customWidth="1"/>
    <col min="6933" max="6933" width="10.5" style="33" customWidth="1"/>
    <col min="6934" max="6936" width="7.5" style="33" customWidth="1"/>
    <col min="6937" max="6938" width="5" style="33" customWidth="1"/>
    <col min="6939" max="6946" width="4.375" style="33" customWidth="1"/>
    <col min="6947" max="6947" width="5.375" style="33" customWidth="1"/>
    <col min="6948" max="6949" width="4.375" style="33" customWidth="1"/>
    <col min="6950" max="6950" width="4" style="33" customWidth="1"/>
    <col min="6951" max="6952" width="6.75" style="33" customWidth="1"/>
    <col min="6953" max="6953" width="4.625" style="33" customWidth="1"/>
    <col min="6954" max="6956" width="8.125" style="33" customWidth="1"/>
    <col min="6957" max="6957" width="8.75" style="33" customWidth="1"/>
    <col min="6958" max="6958" width="6.625" style="33" customWidth="1"/>
    <col min="6959" max="6959" width="3.125" style="33" customWidth="1"/>
    <col min="6960" max="6963" width="3.75" style="33" customWidth="1"/>
    <col min="6964" max="7168" width="9" style="33"/>
    <col min="7169" max="7169" width="3.5" style="33" customWidth="1"/>
    <col min="7170" max="7170" width="6.25" style="33" customWidth="1"/>
    <col min="7171" max="7171" width="8" style="33" customWidth="1"/>
    <col min="7172" max="7172" width="7.375" style="33" customWidth="1"/>
    <col min="7173" max="7173" width="7" style="33" customWidth="1"/>
    <col min="7174" max="7174" width="17.75" style="33" customWidth="1"/>
    <col min="7175" max="7175" width="3.5" style="33" customWidth="1"/>
    <col min="7176" max="7177" width="10.625" style="33" customWidth="1"/>
    <col min="7178" max="7180" width="2.75" style="33" customWidth="1"/>
    <col min="7181" max="7181" width="3.625" style="33" customWidth="1"/>
    <col min="7182" max="7182" width="11.125" style="33" customWidth="1"/>
    <col min="7183" max="7184" width="1.875" style="33" customWidth="1"/>
    <col min="7185" max="7186" width="2.875" style="33" customWidth="1"/>
    <col min="7187" max="7188" width="5.625" style="33" customWidth="1"/>
    <col min="7189" max="7189" width="10.5" style="33" customWidth="1"/>
    <col min="7190" max="7192" width="7.5" style="33" customWidth="1"/>
    <col min="7193" max="7194" width="5" style="33" customWidth="1"/>
    <col min="7195" max="7202" width="4.375" style="33" customWidth="1"/>
    <col min="7203" max="7203" width="5.375" style="33" customWidth="1"/>
    <col min="7204" max="7205" width="4.375" style="33" customWidth="1"/>
    <col min="7206" max="7206" width="4" style="33" customWidth="1"/>
    <col min="7207" max="7208" width="6.75" style="33" customWidth="1"/>
    <col min="7209" max="7209" width="4.625" style="33" customWidth="1"/>
    <col min="7210" max="7212" width="8.125" style="33" customWidth="1"/>
    <col min="7213" max="7213" width="8.75" style="33" customWidth="1"/>
    <col min="7214" max="7214" width="6.625" style="33" customWidth="1"/>
    <col min="7215" max="7215" width="3.125" style="33" customWidth="1"/>
    <col min="7216" max="7219" width="3.75" style="33" customWidth="1"/>
    <col min="7220" max="7424" width="9" style="33"/>
    <col min="7425" max="7425" width="3.5" style="33" customWidth="1"/>
    <col min="7426" max="7426" width="6.25" style="33" customWidth="1"/>
    <col min="7427" max="7427" width="8" style="33" customWidth="1"/>
    <col min="7428" max="7428" width="7.375" style="33" customWidth="1"/>
    <col min="7429" max="7429" width="7" style="33" customWidth="1"/>
    <col min="7430" max="7430" width="17.75" style="33" customWidth="1"/>
    <col min="7431" max="7431" width="3.5" style="33" customWidth="1"/>
    <col min="7432" max="7433" width="10.625" style="33" customWidth="1"/>
    <col min="7434" max="7436" width="2.75" style="33" customWidth="1"/>
    <col min="7437" max="7437" width="3.625" style="33" customWidth="1"/>
    <col min="7438" max="7438" width="11.125" style="33" customWidth="1"/>
    <col min="7439" max="7440" width="1.875" style="33" customWidth="1"/>
    <col min="7441" max="7442" width="2.875" style="33" customWidth="1"/>
    <col min="7443" max="7444" width="5.625" style="33" customWidth="1"/>
    <col min="7445" max="7445" width="10.5" style="33" customWidth="1"/>
    <col min="7446" max="7448" width="7.5" style="33" customWidth="1"/>
    <col min="7449" max="7450" width="5" style="33" customWidth="1"/>
    <col min="7451" max="7458" width="4.375" style="33" customWidth="1"/>
    <col min="7459" max="7459" width="5.375" style="33" customWidth="1"/>
    <col min="7460" max="7461" width="4.375" style="33" customWidth="1"/>
    <col min="7462" max="7462" width="4" style="33" customWidth="1"/>
    <col min="7463" max="7464" width="6.75" style="33" customWidth="1"/>
    <col min="7465" max="7465" width="4.625" style="33" customWidth="1"/>
    <col min="7466" max="7468" width="8.125" style="33" customWidth="1"/>
    <col min="7469" max="7469" width="8.75" style="33" customWidth="1"/>
    <col min="7470" max="7470" width="6.625" style="33" customWidth="1"/>
    <col min="7471" max="7471" width="3.125" style="33" customWidth="1"/>
    <col min="7472" max="7475" width="3.75" style="33" customWidth="1"/>
    <col min="7476" max="7680" width="9" style="33"/>
    <col min="7681" max="7681" width="3.5" style="33" customWidth="1"/>
    <col min="7682" max="7682" width="6.25" style="33" customWidth="1"/>
    <col min="7683" max="7683" width="8" style="33" customWidth="1"/>
    <col min="7684" max="7684" width="7.375" style="33" customWidth="1"/>
    <col min="7685" max="7685" width="7" style="33" customWidth="1"/>
    <col min="7686" max="7686" width="17.75" style="33" customWidth="1"/>
    <col min="7687" max="7687" width="3.5" style="33" customWidth="1"/>
    <col min="7688" max="7689" width="10.625" style="33" customWidth="1"/>
    <col min="7690" max="7692" width="2.75" style="33" customWidth="1"/>
    <col min="7693" max="7693" width="3.625" style="33" customWidth="1"/>
    <col min="7694" max="7694" width="11.125" style="33" customWidth="1"/>
    <col min="7695" max="7696" width="1.875" style="33" customWidth="1"/>
    <col min="7697" max="7698" width="2.875" style="33" customWidth="1"/>
    <col min="7699" max="7700" width="5.625" style="33" customWidth="1"/>
    <col min="7701" max="7701" width="10.5" style="33" customWidth="1"/>
    <col min="7702" max="7704" width="7.5" style="33" customWidth="1"/>
    <col min="7705" max="7706" width="5" style="33" customWidth="1"/>
    <col min="7707" max="7714" width="4.375" style="33" customWidth="1"/>
    <col min="7715" max="7715" width="5.375" style="33" customWidth="1"/>
    <col min="7716" max="7717" width="4.375" style="33" customWidth="1"/>
    <col min="7718" max="7718" width="4" style="33" customWidth="1"/>
    <col min="7719" max="7720" width="6.75" style="33" customWidth="1"/>
    <col min="7721" max="7721" width="4.625" style="33" customWidth="1"/>
    <col min="7722" max="7724" width="8.125" style="33" customWidth="1"/>
    <col min="7725" max="7725" width="8.75" style="33" customWidth="1"/>
    <col min="7726" max="7726" width="6.625" style="33" customWidth="1"/>
    <col min="7727" max="7727" width="3.125" style="33" customWidth="1"/>
    <col min="7728" max="7731" width="3.75" style="33" customWidth="1"/>
    <col min="7732" max="7936" width="9" style="33"/>
    <col min="7937" max="7937" width="3.5" style="33" customWidth="1"/>
    <col min="7938" max="7938" width="6.25" style="33" customWidth="1"/>
    <col min="7939" max="7939" width="8" style="33" customWidth="1"/>
    <col min="7940" max="7940" width="7.375" style="33" customWidth="1"/>
    <col min="7941" max="7941" width="7" style="33" customWidth="1"/>
    <col min="7942" max="7942" width="17.75" style="33" customWidth="1"/>
    <col min="7943" max="7943" width="3.5" style="33" customWidth="1"/>
    <col min="7944" max="7945" width="10.625" style="33" customWidth="1"/>
    <col min="7946" max="7948" width="2.75" style="33" customWidth="1"/>
    <col min="7949" max="7949" width="3.625" style="33" customWidth="1"/>
    <col min="7950" max="7950" width="11.125" style="33" customWidth="1"/>
    <col min="7951" max="7952" width="1.875" style="33" customWidth="1"/>
    <col min="7953" max="7954" width="2.875" style="33" customWidth="1"/>
    <col min="7955" max="7956" width="5.625" style="33" customWidth="1"/>
    <col min="7957" max="7957" width="10.5" style="33" customWidth="1"/>
    <col min="7958" max="7960" width="7.5" style="33" customWidth="1"/>
    <col min="7961" max="7962" width="5" style="33" customWidth="1"/>
    <col min="7963" max="7970" width="4.375" style="33" customWidth="1"/>
    <col min="7971" max="7971" width="5.375" style="33" customWidth="1"/>
    <col min="7972" max="7973" width="4.375" style="33" customWidth="1"/>
    <col min="7974" max="7974" width="4" style="33" customWidth="1"/>
    <col min="7975" max="7976" width="6.75" style="33" customWidth="1"/>
    <col min="7977" max="7977" width="4.625" style="33" customWidth="1"/>
    <col min="7978" max="7980" width="8.125" style="33" customWidth="1"/>
    <col min="7981" max="7981" width="8.75" style="33" customWidth="1"/>
    <col min="7982" max="7982" width="6.625" style="33" customWidth="1"/>
    <col min="7983" max="7983" width="3.125" style="33" customWidth="1"/>
    <col min="7984" max="7987" width="3.75" style="33" customWidth="1"/>
    <col min="7988" max="8192" width="9" style="33"/>
    <col min="8193" max="8193" width="3.5" style="33" customWidth="1"/>
    <col min="8194" max="8194" width="6.25" style="33" customWidth="1"/>
    <col min="8195" max="8195" width="8" style="33" customWidth="1"/>
    <col min="8196" max="8196" width="7.375" style="33" customWidth="1"/>
    <col min="8197" max="8197" width="7" style="33" customWidth="1"/>
    <col min="8198" max="8198" width="17.75" style="33" customWidth="1"/>
    <col min="8199" max="8199" width="3.5" style="33" customWidth="1"/>
    <col min="8200" max="8201" width="10.625" style="33" customWidth="1"/>
    <col min="8202" max="8204" width="2.75" style="33" customWidth="1"/>
    <col min="8205" max="8205" width="3.625" style="33" customWidth="1"/>
    <col min="8206" max="8206" width="11.125" style="33" customWidth="1"/>
    <col min="8207" max="8208" width="1.875" style="33" customWidth="1"/>
    <col min="8209" max="8210" width="2.875" style="33" customWidth="1"/>
    <col min="8211" max="8212" width="5.625" style="33" customWidth="1"/>
    <col min="8213" max="8213" width="10.5" style="33" customWidth="1"/>
    <col min="8214" max="8216" width="7.5" style="33" customWidth="1"/>
    <col min="8217" max="8218" width="5" style="33" customWidth="1"/>
    <col min="8219" max="8226" width="4.375" style="33" customWidth="1"/>
    <col min="8227" max="8227" width="5.375" style="33" customWidth="1"/>
    <col min="8228" max="8229" width="4.375" style="33" customWidth="1"/>
    <col min="8230" max="8230" width="4" style="33" customWidth="1"/>
    <col min="8231" max="8232" width="6.75" style="33" customWidth="1"/>
    <col min="8233" max="8233" width="4.625" style="33" customWidth="1"/>
    <col min="8234" max="8236" width="8.125" style="33" customWidth="1"/>
    <col min="8237" max="8237" width="8.75" style="33" customWidth="1"/>
    <col min="8238" max="8238" width="6.625" style="33" customWidth="1"/>
    <col min="8239" max="8239" width="3.125" style="33" customWidth="1"/>
    <col min="8240" max="8243" width="3.75" style="33" customWidth="1"/>
    <col min="8244" max="8448" width="9" style="33"/>
    <col min="8449" max="8449" width="3.5" style="33" customWidth="1"/>
    <col min="8450" max="8450" width="6.25" style="33" customWidth="1"/>
    <col min="8451" max="8451" width="8" style="33" customWidth="1"/>
    <col min="8452" max="8452" width="7.375" style="33" customWidth="1"/>
    <col min="8453" max="8453" width="7" style="33" customWidth="1"/>
    <col min="8454" max="8454" width="17.75" style="33" customWidth="1"/>
    <col min="8455" max="8455" width="3.5" style="33" customWidth="1"/>
    <col min="8456" max="8457" width="10.625" style="33" customWidth="1"/>
    <col min="8458" max="8460" width="2.75" style="33" customWidth="1"/>
    <col min="8461" max="8461" width="3.625" style="33" customWidth="1"/>
    <col min="8462" max="8462" width="11.125" style="33" customWidth="1"/>
    <col min="8463" max="8464" width="1.875" style="33" customWidth="1"/>
    <col min="8465" max="8466" width="2.875" style="33" customWidth="1"/>
    <col min="8467" max="8468" width="5.625" style="33" customWidth="1"/>
    <col min="8469" max="8469" width="10.5" style="33" customWidth="1"/>
    <col min="8470" max="8472" width="7.5" style="33" customWidth="1"/>
    <col min="8473" max="8474" width="5" style="33" customWidth="1"/>
    <col min="8475" max="8482" width="4.375" style="33" customWidth="1"/>
    <col min="8483" max="8483" width="5.375" style="33" customWidth="1"/>
    <col min="8484" max="8485" width="4.375" style="33" customWidth="1"/>
    <col min="8486" max="8486" width="4" style="33" customWidth="1"/>
    <col min="8487" max="8488" width="6.75" style="33" customWidth="1"/>
    <col min="8489" max="8489" width="4.625" style="33" customWidth="1"/>
    <col min="8490" max="8492" width="8.125" style="33" customWidth="1"/>
    <col min="8493" max="8493" width="8.75" style="33" customWidth="1"/>
    <col min="8494" max="8494" width="6.625" style="33" customWidth="1"/>
    <col min="8495" max="8495" width="3.125" style="33" customWidth="1"/>
    <col min="8496" max="8499" width="3.75" style="33" customWidth="1"/>
    <col min="8500" max="8704" width="9" style="33"/>
    <col min="8705" max="8705" width="3.5" style="33" customWidth="1"/>
    <col min="8706" max="8706" width="6.25" style="33" customWidth="1"/>
    <col min="8707" max="8707" width="8" style="33" customWidth="1"/>
    <col min="8708" max="8708" width="7.375" style="33" customWidth="1"/>
    <col min="8709" max="8709" width="7" style="33" customWidth="1"/>
    <col min="8710" max="8710" width="17.75" style="33" customWidth="1"/>
    <col min="8711" max="8711" width="3.5" style="33" customWidth="1"/>
    <col min="8712" max="8713" width="10.625" style="33" customWidth="1"/>
    <col min="8714" max="8716" width="2.75" style="33" customWidth="1"/>
    <col min="8717" max="8717" width="3.625" style="33" customWidth="1"/>
    <col min="8718" max="8718" width="11.125" style="33" customWidth="1"/>
    <col min="8719" max="8720" width="1.875" style="33" customWidth="1"/>
    <col min="8721" max="8722" width="2.875" style="33" customWidth="1"/>
    <col min="8723" max="8724" width="5.625" style="33" customWidth="1"/>
    <col min="8725" max="8725" width="10.5" style="33" customWidth="1"/>
    <col min="8726" max="8728" width="7.5" style="33" customWidth="1"/>
    <col min="8729" max="8730" width="5" style="33" customWidth="1"/>
    <col min="8731" max="8738" width="4.375" style="33" customWidth="1"/>
    <col min="8739" max="8739" width="5.375" style="33" customWidth="1"/>
    <col min="8740" max="8741" width="4.375" style="33" customWidth="1"/>
    <col min="8742" max="8742" width="4" style="33" customWidth="1"/>
    <col min="8743" max="8744" width="6.75" style="33" customWidth="1"/>
    <col min="8745" max="8745" width="4.625" style="33" customWidth="1"/>
    <col min="8746" max="8748" width="8.125" style="33" customWidth="1"/>
    <col min="8749" max="8749" width="8.75" style="33" customWidth="1"/>
    <col min="8750" max="8750" width="6.625" style="33" customWidth="1"/>
    <col min="8751" max="8751" width="3.125" style="33" customWidth="1"/>
    <col min="8752" max="8755" width="3.75" style="33" customWidth="1"/>
    <col min="8756" max="8960" width="9" style="33"/>
    <col min="8961" max="8961" width="3.5" style="33" customWidth="1"/>
    <col min="8962" max="8962" width="6.25" style="33" customWidth="1"/>
    <col min="8963" max="8963" width="8" style="33" customWidth="1"/>
    <col min="8964" max="8964" width="7.375" style="33" customWidth="1"/>
    <col min="8965" max="8965" width="7" style="33" customWidth="1"/>
    <col min="8966" max="8966" width="17.75" style="33" customWidth="1"/>
    <col min="8967" max="8967" width="3.5" style="33" customWidth="1"/>
    <col min="8968" max="8969" width="10.625" style="33" customWidth="1"/>
    <col min="8970" max="8972" width="2.75" style="33" customWidth="1"/>
    <col min="8973" max="8973" width="3.625" style="33" customWidth="1"/>
    <col min="8974" max="8974" width="11.125" style="33" customWidth="1"/>
    <col min="8975" max="8976" width="1.875" style="33" customWidth="1"/>
    <col min="8977" max="8978" width="2.875" style="33" customWidth="1"/>
    <col min="8979" max="8980" width="5.625" style="33" customWidth="1"/>
    <col min="8981" max="8981" width="10.5" style="33" customWidth="1"/>
    <col min="8982" max="8984" width="7.5" style="33" customWidth="1"/>
    <col min="8985" max="8986" width="5" style="33" customWidth="1"/>
    <col min="8987" max="8994" width="4.375" style="33" customWidth="1"/>
    <col min="8995" max="8995" width="5.375" style="33" customWidth="1"/>
    <col min="8996" max="8997" width="4.375" style="33" customWidth="1"/>
    <col min="8998" max="8998" width="4" style="33" customWidth="1"/>
    <col min="8999" max="9000" width="6.75" style="33" customWidth="1"/>
    <col min="9001" max="9001" width="4.625" style="33" customWidth="1"/>
    <col min="9002" max="9004" width="8.125" style="33" customWidth="1"/>
    <col min="9005" max="9005" width="8.75" style="33" customWidth="1"/>
    <col min="9006" max="9006" width="6.625" style="33" customWidth="1"/>
    <col min="9007" max="9007" width="3.125" style="33" customWidth="1"/>
    <col min="9008" max="9011" width="3.75" style="33" customWidth="1"/>
    <col min="9012" max="9216" width="9" style="33"/>
    <col min="9217" max="9217" width="3.5" style="33" customWidth="1"/>
    <col min="9218" max="9218" width="6.25" style="33" customWidth="1"/>
    <col min="9219" max="9219" width="8" style="33" customWidth="1"/>
    <col min="9220" max="9220" width="7.375" style="33" customWidth="1"/>
    <col min="9221" max="9221" width="7" style="33" customWidth="1"/>
    <col min="9222" max="9222" width="17.75" style="33" customWidth="1"/>
    <col min="9223" max="9223" width="3.5" style="33" customWidth="1"/>
    <col min="9224" max="9225" width="10.625" style="33" customWidth="1"/>
    <col min="9226" max="9228" width="2.75" style="33" customWidth="1"/>
    <col min="9229" max="9229" width="3.625" style="33" customWidth="1"/>
    <col min="9230" max="9230" width="11.125" style="33" customWidth="1"/>
    <col min="9231" max="9232" width="1.875" style="33" customWidth="1"/>
    <col min="9233" max="9234" width="2.875" style="33" customWidth="1"/>
    <col min="9235" max="9236" width="5.625" style="33" customWidth="1"/>
    <col min="9237" max="9237" width="10.5" style="33" customWidth="1"/>
    <col min="9238" max="9240" width="7.5" style="33" customWidth="1"/>
    <col min="9241" max="9242" width="5" style="33" customWidth="1"/>
    <col min="9243" max="9250" width="4.375" style="33" customWidth="1"/>
    <col min="9251" max="9251" width="5.375" style="33" customWidth="1"/>
    <col min="9252" max="9253" width="4.375" style="33" customWidth="1"/>
    <col min="9254" max="9254" width="4" style="33" customWidth="1"/>
    <col min="9255" max="9256" width="6.75" style="33" customWidth="1"/>
    <col min="9257" max="9257" width="4.625" style="33" customWidth="1"/>
    <col min="9258" max="9260" width="8.125" style="33" customWidth="1"/>
    <col min="9261" max="9261" width="8.75" style="33" customWidth="1"/>
    <col min="9262" max="9262" width="6.625" style="33" customWidth="1"/>
    <col min="9263" max="9263" width="3.125" style="33" customWidth="1"/>
    <col min="9264" max="9267" width="3.75" style="33" customWidth="1"/>
    <col min="9268" max="9472" width="9" style="33"/>
    <col min="9473" max="9473" width="3.5" style="33" customWidth="1"/>
    <col min="9474" max="9474" width="6.25" style="33" customWidth="1"/>
    <col min="9475" max="9475" width="8" style="33" customWidth="1"/>
    <col min="9476" max="9476" width="7.375" style="33" customWidth="1"/>
    <col min="9477" max="9477" width="7" style="33" customWidth="1"/>
    <col min="9478" max="9478" width="17.75" style="33" customWidth="1"/>
    <col min="9479" max="9479" width="3.5" style="33" customWidth="1"/>
    <col min="9480" max="9481" width="10.625" style="33" customWidth="1"/>
    <col min="9482" max="9484" width="2.75" style="33" customWidth="1"/>
    <col min="9485" max="9485" width="3.625" style="33" customWidth="1"/>
    <col min="9486" max="9486" width="11.125" style="33" customWidth="1"/>
    <col min="9487" max="9488" width="1.875" style="33" customWidth="1"/>
    <col min="9489" max="9490" width="2.875" style="33" customWidth="1"/>
    <col min="9491" max="9492" width="5.625" style="33" customWidth="1"/>
    <col min="9493" max="9493" width="10.5" style="33" customWidth="1"/>
    <col min="9494" max="9496" width="7.5" style="33" customWidth="1"/>
    <col min="9497" max="9498" width="5" style="33" customWidth="1"/>
    <col min="9499" max="9506" width="4.375" style="33" customWidth="1"/>
    <col min="9507" max="9507" width="5.375" style="33" customWidth="1"/>
    <col min="9508" max="9509" width="4.375" style="33" customWidth="1"/>
    <col min="9510" max="9510" width="4" style="33" customWidth="1"/>
    <col min="9511" max="9512" width="6.75" style="33" customWidth="1"/>
    <col min="9513" max="9513" width="4.625" style="33" customWidth="1"/>
    <col min="9514" max="9516" width="8.125" style="33" customWidth="1"/>
    <col min="9517" max="9517" width="8.75" style="33" customWidth="1"/>
    <col min="9518" max="9518" width="6.625" style="33" customWidth="1"/>
    <col min="9519" max="9519" width="3.125" style="33" customWidth="1"/>
    <col min="9520" max="9523" width="3.75" style="33" customWidth="1"/>
    <col min="9524" max="9728" width="9" style="33"/>
    <col min="9729" max="9729" width="3.5" style="33" customWidth="1"/>
    <col min="9730" max="9730" width="6.25" style="33" customWidth="1"/>
    <col min="9731" max="9731" width="8" style="33" customWidth="1"/>
    <col min="9732" max="9732" width="7.375" style="33" customWidth="1"/>
    <col min="9733" max="9733" width="7" style="33" customWidth="1"/>
    <col min="9734" max="9734" width="17.75" style="33" customWidth="1"/>
    <col min="9735" max="9735" width="3.5" style="33" customWidth="1"/>
    <col min="9736" max="9737" width="10.625" style="33" customWidth="1"/>
    <col min="9738" max="9740" width="2.75" style="33" customWidth="1"/>
    <col min="9741" max="9741" width="3.625" style="33" customWidth="1"/>
    <col min="9742" max="9742" width="11.125" style="33" customWidth="1"/>
    <col min="9743" max="9744" width="1.875" style="33" customWidth="1"/>
    <col min="9745" max="9746" width="2.875" style="33" customWidth="1"/>
    <col min="9747" max="9748" width="5.625" style="33" customWidth="1"/>
    <col min="9749" max="9749" width="10.5" style="33" customWidth="1"/>
    <col min="9750" max="9752" width="7.5" style="33" customWidth="1"/>
    <col min="9753" max="9754" width="5" style="33" customWidth="1"/>
    <col min="9755" max="9762" width="4.375" style="33" customWidth="1"/>
    <col min="9763" max="9763" width="5.375" style="33" customWidth="1"/>
    <col min="9764" max="9765" width="4.375" style="33" customWidth="1"/>
    <col min="9766" max="9766" width="4" style="33" customWidth="1"/>
    <col min="9767" max="9768" width="6.75" style="33" customWidth="1"/>
    <col min="9769" max="9769" width="4.625" style="33" customWidth="1"/>
    <col min="9770" max="9772" width="8.125" style="33" customWidth="1"/>
    <col min="9773" max="9773" width="8.75" style="33" customWidth="1"/>
    <col min="9774" max="9774" width="6.625" style="33" customWidth="1"/>
    <col min="9775" max="9775" width="3.125" style="33" customWidth="1"/>
    <col min="9776" max="9779" width="3.75" style="33" customWidth="1"/>
    <col min="9780" max="9984" width="9" style="33"/>
    <col min="9985" max="9985" width="3.5" style="33" customWidth="1"/>
    <col min="9986" max="9986" width="6.25" style="33" customWidth="1"/>
    <col min="9987" max="9987" width="8" style="33" customWidth="1"/>
    <col min="9988" max="9988" width="7.375" style="33" customWidth="1"/>
    <col min="9989" max="9989" width="7" style="33" customWidth="1"/>
    <col min="9990" max="9990" width="17.75" style="33" customWidth="1"/>
    <col min="9991" max="9991" width="3.5" style="33" customWidth="1"/>
    <col min="9992" max="9993" width="10.625" style="33" customWidth="1"/>
    <col min="9994" max="9996" width="2.75" style="33" customWidth="1"/>
    <col min="9997" max="9997" width="3.625" style="33" customWidth="1"/>
    <col min="9998" max="9998" width="11.125" style="33" customWidth="1"/>
    <col min="9999" max="10000" width="1.875" style="33" customWidth="1"/>
    <col min="10001" max="10002" width="2.875" style="33" customWidth="1"/>
    <col min="10003" max="10004" width="5.625" style="33" customWidth="1"/>
    <col min="10005" max="10005" width="10.5" style="33" customWidth="1"/>
    <col min="10006" max="10008" width="7.5" style="33" customWidth="1"/>
    <col min="10009" max="10010" width="5" style="33" customWidth="1"/>
    <col min="10011" max="10018" width="4.375" style="33" customWidth="1"/>
    <col min="10019" max="10019" width="5.375" style="33" customWidth="1"/>
    <col min="10020" max="10021" width="4.375" style="33" customWidth="1"/>
    <col min="10022" max="10022" width="4" style="33" customWidth="1"/>
    <col min="10023" max="10024" width="6.75" style="33" customWidth="1"/>
    <col min="10025" max="10025" width="4.625" style="33" customWidth="1"/>
    <col min="10026" max="10028" width="8.125" style="33" customWidth="1"/>
    <col min="10029" max="10029" width="8.75" style="33" customWidth="1"/>
    <col min="10030" max="10030" width="6.625" style="33" customWidth="1"/>
    <col min="10031" max="10031" width="3.125" style="33" customWidth="1"/>
    <col min="10032" max="10035" width="3.75" style="33" customWidth="1"/>
    <col min="10036" max="10240" width="9" style="33"/>
    <col min="10241" max="10241" width="3.5" style="33" customWidth="1"/>
    <col min="10242" max="10242" width="6.25" style="33" customWidth="1"/>
    <col min="10243" max="10243" width="8" style="33" customWidth="1"/>
    <col min="10244" max="10244" width="7.375" style="33" customWidth="1"/>
    <col min="10245" max="10245" width="7" style="33" customWidth="1"/>
    <col min="10246" max="10246" width="17.75" style="33" customWidth="1"/>
    <col min="10247" max="10247" width="3.5" style="33" customWidth="1"/>
    <col min="10248" max="10249" width="10.625" style="33" customWidth="1"/>
    <col min="10250" max="10252" width="2.75" style="33" customWidth="1"/>
    <col min="10253" max="10253" width="3.625" style="33" customWidth="1"/>
    <col min="10254" max="10254" width="11.125" style="33" customWidth="1"/>
    <col min="10255" max="10256" width="1.875" style="33" customWidth="1"/>
    <col min="10257" max="10258" width="2.875" style="33" customWidth="1"/>
    <col min="10259" max="10260" width="5.625" style="33" customWidth="1"/>
    <col min="10261" max="10261" width="10.5" style="33" customWidth="1"/>
    <col min="10262" max="10264" width="7.5" style="33" customWidth="1"/>
    <col min="10265" max="10266" width="5" style="33" customWidth="1"/>
    <col min="10267" max="10274" width="4.375" style="33" customWidth="1"/>
    <col min="10275" max="10275" width="5.375" style="33" customWidth="1"/>
    <col min="10276" max="10277" width="4.375" style="33" customWidth="1"/>
    <col min="10278" max="10278" width="4" style="33" customWidth="1"/>
    <col min="10279" max="10280" width="6.75" style="33" customWidth="1"/>
    <col min="10281" max="10281" width="4.625" style="33" customWidth="1"/>
    <col min="10282" max="10284" width="8.125" style="33" customWidth="1"/>
    <col min="10285" max="10285" width="8.75" style="33" customWidth="1"/>
    <col min="10286" max="10286" width="6.625" style="33" customWidth="1"/>
    <col min="10287" max="10287" width="3.125" style="33" customWidth="1"/>
    <col min="10288" max="10291" width="3.75" style="33" customWidth="1"/>
    <col min="10292" max="10496" width="9" style="33"/>
    <col min="10497" max="10497" width="3.5" style="33" customWidth="1"/>
    <col min="10498" max="10498" width="6.25" style="33" customWidth="1"/>
    <col min="10499" max="10499" width="8" style="33" customWidth="1"/>
    <col min="10500" max="10500" width="7.375" style="33" customWidth="1"/>
    <col min="10501" max="10501" width="7" style="33" customWidth="1"/>
    <col min="10502" max="10502" width="17.75" style="33" customWidth="1"/>
    <col min="10503" max="10503" width="3.5" style="33" customWidth="1"/>
    <col min="10504" max="10505" width="10.625" style="33" customWidth="1"/>
    <col min="10506" max="10508" width="2.75" style="33" customWidth="1"/>
    <col min="10509" max="10509" width="3.625" style="33" customWidth="1"/>
    <col min="10510" max="10510" width="11.125" style="33" customWidth="1"/>
    <col min="10511" max="10512" width="1.875" style="33" customWidth="1"/>
    <col min="10513" max="10514" width="2.875" style="33" customWidth="1"/>
    <col min="10515" max="10516" width="5.625" style="33" customWidth="1"/>
    <col min="10517" max="10517" width="10.5" style="33" customWidth="1"/>
    <col min="10518" max="10520" width="7.5" style="33" customWidth="1"/>
    <col min="10521" max="10522" width="5" style="33" customWidth="1"/>
    <col min="10523" max="10530" width="4.375" style="33" customWidth="1"/>
    <col min="10531" max="10531" width="5.375" style="33" customWidth="1"/>
    <col min="10532" max="10533" width="4.375" style="33" customWidth="1"/>
    <col min="10534" max="10534" width="4" style="33" customWidth="1"/>
    <col min="10535" max="10536" width="6.75" style="33" customWidth="1"/>
    <col min="10537" max="10537" width="4.625" style="33" customWidth="1"/>
    <col min="10538" max="10540" width="8.125" style="33" customWidth="1"/>
    <col min="10541" max="10541" width="8.75" style="33" customWidth="1"/>
    <col min="10542" max="10542" width="6.625" style="33" customWidth="1"/>
    <col min="10543" max="10543" width="3.125" style="33" customWidth="1"/>
    <col min="10544" max="10547" width="3.75" style="33" customWidth="1"/>
    <col min="10548" max="10752" width="9" style="33"/>
    <col min="10753" max="10753" width="3.5" style="33" customWidth="1"/>
    <col min="10754" max="10754" width="6.25" style="33" customWidth="1"/>
    <col min="10755" max="10755" width="8" style="33" customWidth="1"/>
    <col min="10756" max="10756" width="7.375" style="33" customWidth="1"/>
    <col min="10757" max="10757" width="7" style="33" customWidth="1"/>
    <col min="10758" max="10758" width="17.75" style="33" customWidth="1"/>
    <col min="10759" max="10759" width="3.5" style="33" customWidth="1"/>
    <col min="10760" max="10761" width="10.625" style="33" customWidth="1"/>
    <col min="10762" max="10764" width="2.75" style="33" customWidth="1"/>
    <col min="10765" max="10765" width="3.625" style="33" customWidth="1"/>
    <col min="10766" max="10766" width="11.125" style="33" customWidth="1"/>
    <col min="10767" max="10768" width="1.875" style="33" customWidth="1"/>
    <col min="10769" max="10770" width="2.875" style="33" customWidth="1"/>
    <col min="10771" max="10772" width="5.625" style="33" customWidth="1"/>
    <col min="10773" max="10773" width="10.5" style="33" customWidth="1"/>
    <col min="10774" max="10776" width="7.5" style="33" customWidth="1"/>
    <col min="10777" max="10778" width="5" style="33" customWidth="1"/>
    <col min="10779" max="10786" width="4.375" style="33" customWidth="1"/>
    <col min="10787" max="10787" width="5.375" style="33" customWidth="1"/>
    <col min="10788" max="10789" width="4.375" style="33" customWidth="1"/>
    <col min="10790" max="10790" width="4" style="33" customWidth="1"/>
    <col min="10791" max="10792" width="6.75" style="33" customWidth="1"/>
    <col min="10793" max="10793" width="4.625" style="33" customWidth="1"/>
    <col min="10794" max="10796" width="8.125" style="33" customWidth="1"/>
    <col min="10797" max="10797" width="8.75" style="33" customWidth="1"/>
    <col min="10798" max="10798" width="6.625" style="33" customWidth="1"/>
    <col min="10799" max="10799" width="3.125" style="33" customWidth="1"/>
    <col min="10800" max="10803" width="3.75" style="33" customWidth="1"/>
    <col min="10804" max="11008" width="9" style="33"/>
    <col min="11009" max="11009" width="3.5" style="33" customWidth="1"/>
    <col min="11010" max="11010" width="6.25" style="33" customWidth="1"/>
    <col min="11011" max="11011" width="8" style="33" customWidth="1"/>
    <col min="11012" max="11012" width="7.375" style="33" customWidth="1"/>
    <col min="11013" max="11013" width="7" style="33" customWidth="1"/>
    <col min="11014" max="11014" width="17.75" style="33" customWidth="1"/>
    <col min="11015" max="11015" width="3.5" style="33" customWidth="1"/>
    <col min="11016" max="11017" width="10.625" style="33" customWidth="1"/>
    <col min="11018" max="11020" width="2.75" style="33" customWidth="1"/>
    <col min="11021" max="11021" width="3.625" style="33" customWidth="1"/>
    <col min="11022" max="11022" width="11.125" style="33" customWidth="1"/>
    <col min="11023" max="11024" width="1.875" style="33" customWidth="1"/>
    <col min="11025" max="11026" width="2.875" style="33" customWidth="1"/>
    <col min="11027" max="11028" width="5.625" style="33" customWidth="1"/>
    <col min="11029" max="11029" width="10.5" style="33" customWidth="1"/>
    <col min="11030" max="11032" width="7.5" style="33" customWidth="1"/>
    <col min="11033" max="11034" width="5" style="33" customWidth="1"/>
    <col min="11035" max="11042" width="4.375" style="33" customWidth="1"/>
    <col min="11043" max="11043" width="5.375" style="33" customWidth="1"/>
    <col min="11044" max="11045" width="4.375" style="33" customWidth="1"/>
    <col min="11046" max="11046" width="4" style="33" customWidth="1"/>
    <col min="11047" max="11048" width="6.75" style="33" customWidth="1"/>
    <col min="11049" max="11049" width="4.625" style="33" customWidth="1"/>
    <col min="11050" max="11052" width="8.125" style="33" customWidth="1"/>
    <col min="11053" max="11053" width="8.75" style="33" customWidth="1"/>
    <col min="11054" max="11054" width="6.625" style="33" customWidth="1"/>
    <col min="11055" max="11055" width="3.125" style="33" customWidth="1"/>
    <col min="11056" max="11059" width="3.75" style="33" customWidth="1"/>
    <col min="11060" max="11264" width="9" style="33"/>
    <col min="11265" max="11265" width="3.5" style="33" customWidth="1"/>
    <col min="11266" max="11266" width="6.25" style="33" customWidth="1"/>
    <col min="11267" max="11267" width="8" style="33" customWidth="1"/>
    <col min="11268" max="11268" width="7.375" style="33" customWidth="1"/>
    <col min="11269" max="11269" width="7" style="33" customWidth="1"/>
    <col min="11270" max="11270" width="17.75" style="33" customWidth="1"/>
    <col min="11271" max="11271" width="3.5" style="33" customWidth="1"/>
    <col min="11272" max="11273" width="10.625" style="33" customWidth="1"/>
    <col min="11274" max="11276" width="2.75" style="33" customWidth="1"/>
    <col min="11277" max="11277" width="3.625" style="33" customWidth="1"/>
    <col min="11278" max="11278" width="11.125" style="33" customWidth="1"/>
    <col min="11279" max="11280" width="1.875" style="33" customWidth="1"/>
    <col min="11281" max="11282" width="2.875" style="33" customWidth="1"/>
    <col min="11283" max="11284" width="5.625" style="33" customWidth="1"/>
    <col min="11285" max="11285" width="10.5" style="33" customWidth="1"/>
    <col min="11286" max="11288" width="7.5" style="33" customWidth="1"/>
    <col min="11289" max="11290" width="5" style="33" customWidth="1"/>
    <col min="11291" max="11298" width="4.375" style="33" customWidth="1"/>
    <col min="11299" max="11299" width="5.375" style="33" customWidth="1"/>
    <col min="11300" max="11301" width="4.375" style="33" customWidth="1"/>
    <col min="11302" max="11302" width="4" style="33" customWidth="1"/>
    <col min="11303" max="11304" width="6.75" style="33" customWidth="1"/>
    <col min="11305" max="11305" width="4.625" style="33" customWidth="1"/>
    <col min="11306" max="11308" width="8.125" style="33" customWidth="1"/>
    <col min="11309" max="11309" width="8.75" style="33" customWidth="1"/>
    <col min="11310" max="11310" width="6.625" style="33" customWidth="1"/>
    <col min="11311" max="11311" width="3.125" style="33" customWidth="1"/>
    <col min="11312" max="11315" width="3.75" style="33" customWidth="1"/>
    <col min="11316" max="11520" width="9" style="33"/>
    <col min="11521" max="11521" width="3.5" style="33" customWidth="1"/>
    <col min="11522" max="11522" width="6.25" style="33" customWidth="1"/>
    <col min="11523" max="11523" width="8" style="33" customWidth="1"/>
    <col min="11524" max="11524" width="7.375" style="33" customWidth="1"/>
    <col min="11525" max="11525" width="7" style="33" customWidth="1"/>
    <col min="11526" max="11526" width="17.75" style="33" customWidth="1"/>
    <col min="11527" max="11527" width="3.5" style="33" customWidth="1"/>
    <col min="11528" max="11529" width="10.625" style="33" customWidth="1"/>
    <col min="11530" max="11532" width="2.75" style="33" customWidth="1"/>
    <col min="11533" max="11533" width="3.625" style="33" customWidth="1"/>
    <col min="11534" max="11534" width="11.125" style="33" customWidth="1"/>
    <col min="11535" max="11536" width="1.875" style="33" customWidth="1"/>
    <col min="11537" max="11538" width="2.875" style="33" customWidth="1"/>
    <col min="11539" max="11540" width="5.625" style="33" customWidth="1"/>
    <col min="11541" max="11541" width="10.5" style="33" customWidth="1"/>
    <col min="11542" max="11544" width="7.5" style="33" customWidth="1"/>
    <col min="11545" max="11546" width="5" style="33" customWidth="1"/>
    <col min="11547" max="11554" width="4.375" style="33" customWidth="1"/>
    <col min="11555" max="11555" width="5.375" style="33" customWidth="1"/>
    <col min="11556" max="11557" width="4.375" style="33" customWidth="1"/>
    <col min="11558" max="11558" width="4" style="33" customWidth="1"/>
    <col min="11559" max="11560" width="6.75" style="33" customWidth="1"/>
    <col min="11561" max="11561" width="4.625" style="33" customWidth="1"/>
    <col min="11562" max="11564" width="8.125" style="33" customWidth="1"/>
    <col min="11565" max="11565" width="8.75" style="33" customWidth="1"/>
    <col min="11566" max="11566" width="6.625" style="33" customWidth="1"/>
    <col min="11567" max="11567" width="3.125" style="33" customWidth="1"/>
    <col min="11568" max="11571" width="3.75" style="33" customWidth="1"/>
    <col min="11572" max="11776" width="9" style="33"/>
    <col min="11777" max="11777" width="3.5" style="33" customWidth="1"/>
    <col min="11778" max="11778" width="6.25" style="33" customWidth="1"/>
    <col min="11779" max="11779" width="8" style="33" customWidth="1"/>
    <col min="11780" max="11780" width="7.375" style="33" customWidth="1"/>
    <col min="11781" max="11781" width="7" style="33" customWidth="1"/>
    <col min="11782" max="11782" width="17.75" style="33" customWidth="1"/>
    <col min="11783" max="11783" width="3.5" style="33" customWidth="1"/>
    <col min="11784" max="11785" width="10.625" style="33" customWidth="1"/>
    <col min="11786" max="11788" width="2.75" style="33" customWidth="1"/>
    <col min="11789" max="11789" width="3.625" style="33" customWidth="1"/>
    <col min="11790" max="11790" width="11.125" style="33" customWidth="1"/>
    <col min="11791" max="11792" width="1.875" style="33" customWidth="1"/>
    <col min="11793" max="11794" width="2.875" style="33" customWidth="1"/>
    <col min="11795" max="11796" width="5.625" style="33" customWidth="1"/>
    <col min="11797" max="11797" width="10.5" style="33" customWidth="1"/>
    <col min="11798" max="11800" width="7.5" style="33" customWidth="1"/>
    <col min="11801" max="11802" width="5" style="33" customWidth="1"/>
    <col min="11803" max="11810" width="4.375" style="33" customWidth="1"/>
    <col min="11811" max="11811" width="5.375" style="33" customWidth="1"/>
    <col min="11812" max="11813" width="4.375" style="33" customWidth="1"/>
    <col min="11814" max="11814" width="4" style="33" customWidth="1"/>
    <col min="11815" max="11816" width="6.75" style="33" customWidth="1"/>
    <col min="11817" max="11817" width="4.625" style="33" customWidth="1"/>
    <col min="11818" max="11820" width="8.125" style="33" customWidth="1"/>
    <col min="11821" max="11821" width="8.75" style="33" customWidth="1"/>
    <col min="11822" max="11822" width="6.625" style="33" customWidth="1"/>
    <col min="11823" max="11823" width="3.125" style="33" customWidth="1"/>
    <col min="11824" max="11827" width="3.75" style="33" customWidth="1"/>
    <col min="11828" max="12032" width="9" style="33"/>
    <col min="12033" max="12033" width="3.5" style="33" customWidth="1"/>
    <col min="12034" max="12034" width="6.25" style="33" customWidth="1"/>
    <col min="12035" max="12035" width="8" style="33" customWidth="1"/>
    <col min="12036" max="12036" width="7.375" style="33" customWidth="1"/>
    <col min="12037" max="12037" width="7" style="33" customWidth="1"/>
    <col min="12038" max="12038" width="17.75" style="33" customWidth="1"/>
    <col min="12039" max="12039" width="3.5" style="33" customWidth="1"/>
    <col min="12040" max="12041" width="10.625" style="33" customWidth="1"/>
    <col min="12042" max="12044" width="2.75" style="33" customWidth="1"/>
    <col min="12045" max="12045" width="3.625" style="33" customWidth="1"/>
    <col min="12046" max="12046" width="11.125" style="33" customWidth="1"/>
    <col min="12047" max="12048" width="1.875" style="33" customWidth="1"/>
    <col min="12049" max="12050" width="2.875" style="33" customWidth="1"/>
    <col min="12051" max="12052" width="5.625" style="33" customWidth="1"/>
    <col min="12053" max="12053" width="10.5" style="33" customWidth="1"/>
    <col min="12054" max="12056" width="7.5" style="33" customWidth="1"/>
    <col min="12057" max="12058" width="5" style="33" customWidth="1"/>
    <col min="12059" max="12066" width="4.375" style="33" customWidth="1"/>
    <col min="12067" max="12067" width="5.375" style="33" customWidth="1"/>
    <col min="12068" max="12069" width="4.375" style="33" customWidth="1"/>
    <col min="12070" max="12070" width="4" style="33" customWidth="1"/>
    <col min="12071" max="12072" width="6.75" style="33" customWidth="1"/>
    <col min="12073" max="12073" width="4.625" style="33" customWidth="1"/>
    <col min="12074" max="12076" width="8.125" style="33" customWidth="1"/>
    <col min="12077" max="12077" width="8.75" style="33" customWidth="1"/>
    <col min="12078" max="12078" width="6.625" style="33" customWidth="1"/>
    <col min="12079" max="12079" width="3.125" style="33" customWidth="1"/>
    <col min="12080" max="12083" width="3.75" style="33" customWidth="1"/>
    <col min="12084" max="12288" width="9" style="33"/>
    <col min="12289" max="12289" width="3.5" style="33" customWidth="1"/>
    <col min="12290" max="12290" width="6.25" style="33" customWidth="1"/>
    <col min="12291" max="12291" width="8" style="33" customWidth="1"/>
    <col min="12292" max="12292" width="7.375" style="33" customWidth="1"/>
    <col min="12293" max="12293" width="7" style="33" customWidth="1"/>
    <col min="12294" max="12294" width="17.75" style="33" customWidth="1"/>
    <col min="12295" max="12295" width="3.5" style="33" customWidth="1"/>
    <col min="12296" max="12297" width="10.625" style="33" customWidth="1"/>
    <col min="12298" max="12300" width="2.75" style="33" customWidth="1"/>
    <col min="12301" max="12301" width="3.625" style="33" customWidth="1"/>
    <col min="12302" max="12302" width="11.125" style="33" customWidth="1"/>
    <col min="12303" max="12304" width="1.875" style="33" customWidth="1"/>
    <col min="12305" max="12306" width="2.875" style="33" customWidth="1"/>
    <col min="12307" max="12308" width="5.625" style="33" customWidth="1"/>
    <col min="12309" max="12309" width="10.5" style="33" customWidth="1"/>
    <col min="12310" max="12312" width="7.5" style="33" customWidth="1"/>
    <col min="12313" max="12314" width="5" style="33" customWidth="1"/>
    <col min="12315" max="12322" width="4.375" style="33" customWidth="1"/>
    <col min="12323" max="12323" width="5.375" style="33" customWidth="1"/>
    <col min="12324" max="12325" width="4.375" style="33" customWidth="1"/>
    <col min="12326" max="12326" width="4" style="33" customWidth="1"/>
    <col min="12327" max="12328" width="6.75" style="33" customWidth="1"/>
    <col min="12329" max="12329" width="4.625" style="33" customWidth="1"/>
    <col min="12330" max="12332" width="8.125" style="33" customWidth="1"/>
    <col min="12333" max="12333" width="8.75" style="33" customWidth="1"/>
    <col min="12334" max="12334" width="6.625" style="33" customWidth="1"/>
    <col min="12335" max="12335" width="3.125" style="33" customWidth="1"/>
    <col min="12336" max="12339" width="3.75" style="33" customWidth="1"/>
    <col min="12340" max="12544" width="9" style="33"/>
    <col min="12545" max="12545" width="3.5" style="33" customWidth="1"/>
    <col min="12546" max="12546" width="6.25" style="33" customWidth="1"/>
    <col min="12547" max="12547" width="8" style="33" customWidth="1"/>
    <col min="12548" max="12548" width="7.375" style="33" customWidth="1"/>
    <col min="12549" max="12549" width="7" style="33" customWidth="1"/>
    <col min="12550" max="12550" width="17.75" style="33" customWidth="1"/>
    <col min="12551" max="12551" width="3.5" style="33" customWidth="1"/>
    <col min="12552" max="12553" width="10.625" style="33" customWidth="1"/>
    <col min="12554" max="12556" width="2.75" style="33" customWidth="1"/>
    <col min="12557" max="12557" width="3.625" style="33" customWidth="1"/>
    <col min="12558" max="12558" width="11.125" style="33" customWidth="1"/>
    <col min="12559" max="12560" width="1.875" style="33" customWidth="1"/>
    <col min="12561" max="12562" width="2.875" style="33" customWidth="1"/>
    <col min="12563" max="12564" width="5.625" style="33" customWidth="1"/>
    <col min="12565" max="12565" width="10.5" style="33" customWidth="1"/>
    <col min="12566" max="12568" width="7.5" style="33" customWidth="1"/>
    <col min="12569" max="12570" width="5" style="33" customWidth="1"/>
    <col min="12571" max="12578" width="4.375" style="33" customWidth="1"/>
    <col min="12579" max="12579" width="5.375" style="33" customWidth="1"/>
    <col min="12580" max="12581" width="4.375" style="33" customWidth="1"/>
    <col min="12582" max="12582" width="4" style="33" customWidth="1"/>
    <col min="12583" max="12584" width="6.75" style="33" customWidth="1"/>
    <col min="12585" max="12585" width="4.625" style="33" customWidth="1"/>
    <col min="12586" max="12588" width="8.125" style="33" customWidth="1"/>
    <col min="12589" max="12589" width="8.75" style="33" customWidth="1"/>
    <col min="12590" max="12590" width="6.625" style="33" customWidth="1"/>
    <col min="12591" max="12591" width="3.125" style="33" customWidth="1"/>
    <col min="12592" max="12595" width="3.75" style="33" customWidth="1"/>
    <col min="12596" max="12800" width="9" style="33"/>
    <col min="12801" max="12801" width="3.5" style="33" customWidth="1"/>
    <col min="12802" max="12802" width="6.25" style="33" customWidth="1"/>
    <col min="12803" max="12803" width="8" style="33" customWidth="1"/>
    <col min="12804" max="12804" width="7.375" style="33" customWidth="1"/>
    <col min="12805" max="12805" width="7" style="33" customWidth="1"/>
    <col min="12806" max="12806" width="17.75" style="33" customWidth="1"/>
    <col min="12807" max="12807" width="3.5" style="33" customWidth="1"/>
    <col min="12808" max="12809" width="10.625" style="33" customWidth="1"/>
    <col min="12810" max="12812" width="2.75" style="33" customWidth="1"/>
    <col min="12813" max="12813" width="3.625" style="33" customWidth="1"/>
    <col min="12814" max="12814" width="11.125" style="33" customWidth="1"/>
    <col min="12815" max="12816" width="1.875" style="33" customWidth="1"/>
    <col min="12817" max="12818" width="2.875" style="33" customWidth="1"/>
    <col min="12819" max="12820" width="5.625" style="33" customWidth="1"/>
    <col min="12821" max="12821" width="10.5" style="33" customWidth="1"/>
    <col min="12822" max="12824" width="7.5" style="33" customWidth="1"/>
    <col min="12825" max="12826" width="5" style="33" customWidth="1"/>
    <col min="12827" max="12834" width="4.375" style="33" customWidth="1"/>
    <col min="12835" max="12835" width="5.375" style="33" customWidth="1"/>
    <col min="12836" max="12837" width="4.375" style="33" customWidth="1"/>
    <col min="12838" max="12838" width="4" style="33" customWidth="1"/>
    <col min="12839" max="12840" width="6.75" style="33" customWidth="1"/>
    <col min="12841" max="12841" width="4.625" style="33" customWidth="1"/>
    <col min="12842" max="12844" width="8.125" style="33" customWidth="1"/>
    <col min="12845" max="12845" width="8.75" style="33" customWidth="1"/>
    <col min="12846" max="12846" width="6.625" style="33" customWidth="1"/>
    <col min="12847" max="12847" width="3.125" style="33" customWidth="1"/>
    <col min="12848" max="12851" width="3.75" style="33" customWidth="1"/>
    <col min="12852" max="13056" width="9" style="33"/>
    <col min="13057" max="13057" width="3.5" style="33" customWidth="1"/>
    <col min="13058" max="13058" width="6.25" style="33" customWidth="1"/>
    <col min="13059" max="13059" width="8" style="33" customWidth="1"/>
    <col min="13060" max="13060" width="7.375" style="33" customWidth="1"/>
    <col min="13061" max="13061" width="7" style="33" customWidth="1"/>
    <col min="13062" max="13062" width="17.75" style="33" customWidth="1"/>
    <col min="13063" max="13063" width="3.5" style="33" customWidth="1"/>
    <col min="13064" max="13065" width="10.625" style="33" customWidth="1"/>
    <col min="13066" max="13068" width="2.75" style="33" customWidth="1"/>
    <col min="13069" max="13069" width="3.625" style="33" customWidth="1"/>
    <col min="13070" max="13070" width="11.125" style="33" customWidth="1"/>
    <col min="13071" max="13072" width="1.875" style="33" customWidth="1"/>
    <col min="13073" max="13074" width="2.875" style="33" customWidth="1"/>
    <col min="13075" max="13076" width="5.625" style="33" customWidth="1"/>
    <col min="13077" max="13077" width="10.5" style="33" customWidth="1"/>
    <col min="13078" max="13080" width="7.5" style="33" customWidth="1"/>
    <col min="13081" max="13082" width="5" style="33" customWidth="1"/>
    <col min="13083" max="13090" width="4.375" style="33" customWidth="1"/>
    <col min="13091" max="13091" width="5.375" style="33" customWidth="1"/>
    <col min="13092" max="13093" width="4.375" style="33" customWidth="1"/>
    <col min="13094" max="13094" width="4" style="33" customWidth="1"/>
    <col min="13095" max="13096" width="6.75" style="33" customWidth="1"/>
    <col min="13097" max="13097" width="4.625" style="33" customWidth="1"/>
    <col min="13098" max="13100" width="8.125" style="33" customWidth="1"/>
    <col min="13101" max="13101" width="8.75" style="33" customWidth="1"/>
    <col min="13102" max="13102" width="6.625" style="33" customWidth="1"/>
    <col min="13103" max="13103" width="3.125" style="33" customWidth="1"/>
    <col min="13104" max="13107" width="3.75" style="33" customWidth="1"/>
    <col min="13108" max="13312" width="9" style="33"/>
    <col min="13313" max="13313" width="3.5" style="33" customWidth="1"/>
    <col min="13314" max="13314" width="6.25" style="33" customWidth="1"/>
    <col min="13315" max="13315" width="8" style="33" customWidth="1"/>
    <col min="13316" max="13316" width="7.375" style="33" customWidth="1"/>
    <col min="13317" max="13317" width="7" style="33" customWidth="1"/>
    <col min="13318" max="13318" width="17.75" style="33" customWidth="1"/>
    <col min="13319" max="13319" width="3.5" style="33" customWidth="1"/>
    <col min="13320" max="13321" width="10.625" style="33" customWidth="1"/>
    <col min="13322" max="13324" width="2.75" style="33" customWidth="1"/>
    <col min="13325" max="13325" width="3.625" style="33" customWidth="1"/>
    <col min="13326" max="13326" width="11.125" style="33" customWidth="1"/>
    <col min="13327" max="13328" width="1.875" style="33" customWidth="1"/>
    <col min="13329" max="13330" width="2.875" style="33" customWidth="1"/>
    <col min="13331" max="13332" width="5.625" style="33" customWidth="1"/>
    <col min="13333" max="13333" width="10.5" style="33" customWidth="1"/>
    <col min="13334" max="13336" width="7.5" style="33" customWidth="1"/>
    <col min="13337" max="13338" width="5" style="33" customWidth="1"/>
    <col min="13339" max="13346" width="4.375" style="33" customWidth="1"/>
    <col min="13347" max="13347" width="5.375" style="33" customWidth="1"/>
    <col min="13348" max="13349" width="4.375" style="33" customWidth="1"/>
    <col min="13350" max="13350" width="4" style="33" customWidth="1"/>
    <col min="13351" max="13352" width="6.75" style="33" customWidth="1"/>
    <col min="13353" max="13353" width="4.625" style="33" customWidth="1"/>
    <col min="13354" max="13356" width="8.125" style="33" customWidth="1"/>
    <col min="13357" max="13357" width="8.75" style="33" customWidth="1"/>
    <col min="13358" max="13358" width="6.625" style="33" customWidth="1"/>
    <col min="13359" max="13359" width="3.125" style="33" customWidth="1"/>
    <col min="13360" max="13363" width="3.75" style="33" customWidth="1"/>
    <col min="13364" max="13568" width="9" style="33"/>
    <col min="13569" max="13569" width="3.5" style="33" customWidth="1"/>
    <col min="13570" max="13570" width="6.25" style="33" customWidth="1"/>
    <col min="13571" max="13571" width="8" style="33" customWidth="1"/>
    <col min="13572" max="13572" width="7.375" style="33" customWidth="1"/>
    <col min="13573" max="13573" width="7" style="33" customWidth="1"/>
    <col min="13574" max="13574" width="17.75" style="33" customWidth="1"/>
    <col min="13575" max="13575" width="3.5" style="33" customWidth="1"/>
    <col min="13576" max="13577" width="10.625" style="33" customWidth="1"/>
    <col min="13578" max="13580" width="2.75" style="33" customWidth="1"/>
    <col min="13581" max="13581" width="3.625" style="33" customWidth="1"/>
    <col min="13582" max="13582" width="11.125" style="33" customWidth="1"/>
    <col min="13583" max="13584" width="1.875" style="33" customWidth="1"/>
    <col min="13585" max="13586" width="2.875" style="33" customWidth="1"/>
    <col min="13587" max="13588" width="5.625" style="33" customWidth="1"/>
    <col min="13589" max="13589" width="10.5" style="33" customWidth="1"/>
    <col min="13590" max="13592" width="7.5" style="33" customWidth="1"/>
    <col min="13593" max="13594" width="5" style="33" customWidth="1"/>
    <col min="13595" max="13602" width="4.375" style="33" customWidth="1"/>
    <col min="13603" max="13603" width="5.375" style="33" customWidth="1"/>
    <col min="13604" max="13605" width="4.375" style="33" customWidth="1"/>
    <col min="13606" max="13606" width="4" style="33" customWidth="1"/>
    <col min="13607" max="13608" width="6.75" style="33" customWidth="1"/>
    <col min="13609" max="13609" width="4.625" style="33" customWidth="1"/>
    <col min="13610" max="13612" width="8.125" style="33" customWidth="1"/>
    <col min="13613" max="13613" width="8.75" style="33" customWidth="1"/>
    <col min="13614" max="13614" width="6.625" style="33" customWidth="1"/>
    <col min="13615" max="13615" width="3.125" style="33" customWidth="1"/>
    <col min="13616" max="13619" width="3.75" style="33" customWidth="1"/>
    <col min="13620" max="13824" width="9" style="33"/>
    <col min="13825" max="13825" width="3.5" style="33" customWidth="1"/>
    <col min="13826" max="13826" width="6.25" style="33" customWidth="1"/>
    <col min="13827" max="13827" width="8" style="33" customWidth="1"/>
    <col min="13828" max="13828" width="7.375" style="33" customWidth="1"/>
    <col min="13829" max="13829" width="7" style="33" customWidth="1"/>
    <col min="13830" max="13830" width="17.75" style="33" customWidth="1"/>
    <col min="13831" max="13831" width="3.5" style="33" customWidth="1"/>
    <col min="13832" max="13833" width="10.625" style="33" customWidth="1"/>
    <col min="13834" max="13836" width="2.75" style="33" customWidth="1"/>
    <col min="13837" max="13837" width="3.625" style="33" customWidth="1"/>
    <col min="13838" max="13838" width="11.125" style="33" customWidth="1"/>
    <col min="13839" max="13840" width="1.875" style="33" customWidth="1"/>
    <col min="13841" max="13842" width="2.875" style="33" customWidth="1"/>
    <col min="13843" max="13844" width="5.625" style="33" customWidth="1"/>
    <col min="13845" max="13845" width="10.5" style="33" customWidth="1"/>
    <col min="13846" max="13848" width="7.5" style="33" customWidth="1"/>
    <col min="13849" max="13850" width="5" style="33" customWidth="1"/>
    <col min="13851" max="13858" width="4.375" style="33" customWidth="1"/>
    <col min="13859" max="13859" width="5.375" style="33" customWidth="1"/>
    <col min="13860" max="13861" width="4.375" style="33" customWidth="1"/>
    <col min="13862" max="13862" width="4" style="33" customWidth="1"/>
    <col min="13863" max="13864" width="6.75" style="33" customWidth="1"/>
    <col min="13865" max="13865" width="4.625" style="33" customWidth="1"/>
    <col min="13866" max="13868" width="8.125" style="33" customWidth="1"/>
    <col min="13869" max="13869" width="8.75" style="33" customWidth="1"/>
    <col min="13870" max="13870" width="6.625" style="33" customWidth="1"/>
    <col min="13871" max="13871" width="3.125" style="33" customWidth="1"/>
    <col min="13872" max="13875" width="3.75" style="33" customWidth="1"/>
    <col min="13876" max="14080" width="9" style="33"/>
    <col min="14081" max="14081" width="3.5" style="33" customWidth="1"/>
    <col min="14082" max="14082" width="6.25" style="33" customWidth="1"/>
    <col min="14083" max="14083" width="8" style="33" customWidth="1"/>
    <col min="14084" max="14084" width="7.375" style="33" customWidth="1"/>
    <col min="14085" max="14085" width="7" style="33" customWidth="1"/>
    <col min="14086" max="14086" width="17.75" style="33" customWidth="1"/>
    <col min="14087" max="14087" width="3.5" style="33" customWidth="1"/>
    <col min="14088" max="14089" width="10.625" style="33" customWidth="1"/>
    <col min="14090" max="14092" width="2.75" style="33" customWidth="1"/>
    <col min="14093" max="14093" width="3.625" style="33" customWidth="1"/>
    <col min="14094" max="14094" width="11.125" style="33" customWidth="1"/>
    <col min="14095" max="14096" width="1.875" style="33" customWidth="1"/>
    <col min="14097" max="14098" width="2.875" style="33" customWidth="1"/>
    <col min="14099" max="14100" width="5.625" style="33" customWidth="1"/>
    <col min="14101" max="14101" width="10.5" style="33" customWidth="1"/>
    <col min="14102" max="14104" width="7.5" style="33" customWidth="1"/>
    <col min="14105" max="14106" width="5" style="33" customWidth="1"/>
    <col min="14107" max="14114" width="4.375" style="33" customWidth="1"/>
    <col min="14115" max="14115" width="5.375" style="33" customWidth="1"/>
    <col min="14116" max="14117" width="4.375" style="33" customWidth="1"/>
    <col min="14118" max="14118" width="4" style="33" customWidth="1"/>
    <col min="14119" max="14120" width="6.75" style="33" customWidth="1"/>
    <col min="14121" max="14121" width="4.625" style="33" customWidth="1"/>
    <col min="14122" max="14124" width="8.125" style="33" customWidth="1"/>
    <col min="14125" max="14125" width="8.75" style="33" customWidth="1"/>
    <col min="14126" max="14126" width="6.625" style="33" customWidth="1"/>
    <col min="14127" max="14127" width="3.125" style="33" customWidth="1"/>
    <col min="14128" max="14131" width="3.75" style="33" customWidth="1"/>
    <col min="14132" max="14336" width="9" style="33"/>
    <col min="14337" max="14337" width="3.5" style="33" customWidth="1"/>
    <col min="14338" max="14338" width="6.25" style="33" customWidth="1"/>
    <col min="14339" max="14339" width="8" style="33" customWidth="1"/>
    <col min="14340" max="14340" width="7.375" style="33" customWidth="1"/>
    <col min="14341" max="14341" width="7" style="33" customWidth="1"/>
    <col min="14342" max="14342" width="17.75" style="33" customWidth="1"/>
    <col min="14343" max="14343" width="3.5" style="33" customWidth="1"/>
    <col min="14344" max="14345" width="10.625" style="33" customWidth="1"/>
    <col min="14346" max="14348" width="2.75" style="33" customWidth="1"/>
    <col min="14349" max="14349" width="3.625" style="33" customWidth="1"/>
    <col min="14350" max="14350" width="11.125" style="33" customWidth="1"/>
    <col min="14351" max="14352" width="1.875" style="33" customWidth="1"/>
    <col min="14353" max="14354" width="2.875" style="33" customWidth="1"/>
    <col min="14355" max="14356" width="5.625" style="33" customWidth="1"/>
    <col min="14357" max="14357" width="10.5" style="33" customWidth="1"/>
    <col min="14358" max="14360" width="7.5" style="33" customWidth="1"/>
    <col min="14361" max="14362" width="5" style="33" customWidth="1"/>
    <col min="14363" max="14370" width="4.375" style="33" customWidth="1"/>
    <col min="14371" max="14371" width="5.375" style="33" customWidth="1"/>
    <col min="14372" max="14373" width="4.375" style="33" customWidth="1"/>
    <col min="14374" max="14374" width="4" style="33" customWidth="1"/>
    <col min="14375" max="14376" width="6.75" style="33" customWidth="1"/>
    <col min="14377" max="14377" width="4.625" style="33" customWidth="1"/>
    <col min="14378" max="14380" width="8.125" style="33" customWidth="1"/>
    <col min="14381" max="14381" width="8.75" style="33" customWidth="1"/>
    <col min="14382" max="14382" width="6.625" style="33" customWidth="1"/>
    <col min="14383" max="14383" width="3.125" style="33" customWidth="1"/>
    <col min="14384" max="14387" width="3.75" style="33" customWidth="1"/>
    <col min="14388" max="14592" width="9" style="33"/>
    <col min="14593" max="14593" width="3.5" style="33" customWidth="1"/>
    <col min="14594" max="14594" width="6.25" style="33" customWidth="1"/>
    <col min="14595" max="14595" width="8" style="33" customWidth="1"/>
    <col min="14596" max="14596" width="7.375" style="33" customWidth="1"/>
    <col min="14597" max="14597" width="7" style="33" customWidth="1"/>
    <col min="14598" max="14598" width="17.75" style="33" customWidth="1"/>
    <col min="14599" max="14599" width="3.5" style="33" customWidth="1"/>
    <col min="14600" max="14601" width="10.625" style="33" customWidth="1"/>
    <col min="14602" max="14604" width="2.75" style="33" customWidth="1"/>
    <col min="14605" max="14605" width="3.625" style="33" customWidth="1"/>
    <col min="14606" max="14606" width="11.125" style="33" customWidth="1"/>
    <col min="14607" max="14608" width="1.875" style="33" customWidth="1"/>
    <col min="14609" max="14610" width="2.875" style="33" customWidth="1"/>
    <col min="14611" max="14612" width="5.625" style="33" customWidth="1"/>
    <col min="14613" max="14613" width="10.5" style="33" customWidth="1"/>
    <col min="14614" max="14616" width="7.5" style="33" customWidth="1"/>
    <col min="14617" max="14618" width="5" style="33" customWidth="1"/>
    <col min="14619" max="14626" width="4.375" style="33" customWidth="1"/>
    <col min="14627" max="14627" width="5.375" style="33" customWidth="1"/>
    <col min="14628" max="14629" width="4.375" style="33" customWidth="1"/>
    <col min="14630" max="14630" width="4" style="33" customWidth="1"/>
    <col min="14631" max="14632" width="6.75" style="33" customWidth="1"/>
    <col min="14633" max="14633" width="4.625" style="33" customWidth="1"/>
    <col min="14634" max="14636" width="8.125" style="33" customWidth="1"/>
    <col min="14637" max="14637" width="8.75" style="33" customWidth="1"/>
    <col min="14638" max="14638" width="6.625" style="33" customWidth="1"/>
    <col min="14639" max="14639" width="3.125" style="33" customWidth="1"/>
    <col min="14640" max="14643" width="3.75" style="33" customWidth="1"/>
    <col min="14644" max="14848" width="9" style="33"/>
    <col min="14849" max="14849" width="3.5" style="33" customWidth="1"/>
    <col min="14850" max="14850" width="6.25" style="33" customWidth="1"/>
    <col min="14851" max="14851" width="8" style="33" customWidth="1"/>
    <col min="14852" max="14852" width="7.375" style="33" customWidth="1"/>
    <col min="14853" max="14853" width="7" style="33" customWidth="1"/>
    <col min="14854" max="14854" width="17.75" style="33" customWidth="1"/>
    <col min="14855" max="14855" width="3.5" style="33" customWidth="1"/>
    <col min="14856" max="14857" width="10.625" style="33" customWidth="1"/>
    <col min="14858" max="14860" width="2.75" style="33" customWidth="1"/>
    <col min="14861" max="14861" width="3.625" style="33" customWidth="1"/>
    <col min="14862" max="14862" width="11.125" style="33" customWidth="1"/>
    <col min="14863" max="14864" width="1.875" style="33" customWidth="1"/>
    <col min="14865" max="14866" width="2.875" style="33" customWidth="1"/>
    <col min="14867" max="14868" width="5.625" style="33" customWidth="1"/>
    <col min="14869" max="14869" width="10.5" style="33" customWidth="1"/>
    <col min="14870" max="14872" width="7.5" style="33" customWidth="1"/>
    <col min="14873" max="14874" width="5" style="33" customWidth="1"/>
    <col min="14875" max="14882" width="4.375" style="33" customWidth="1"/>
    <col min="14883" max="14883" width="5.375" style="33" customWidth="1"/>
    <col min="14884" max="14885" width="4.375" style="33" customWidth="1"/>
    <col min="14886" max="14886" width="4" style="33" customWidth="1"/>
    <col min="14887" max="14888" width="6.75" style="33" customWidth="1"/>
    <col min="14889" max="14889" width="4.625" style="33" customWidth="1"/>
    <col min="14890" max="14892" width="8.125" style="33" customWidth="1"/>
    <col min="14893" max="14893" width="8.75" style="33" customWidth="1"/>
    <col min="14894" max="14894" width="6.625" style="33" customWidth="1"/>
    <col min="14895" max="14895" width="3.125" style="33" customWidth="1"/>
    <col min="14896" max="14899" width="3.75" style="33" customWidth="1"/>
    <col min="14900" max="15104" width="9" style="33"/>
    <col min="15105" max="15105" width="3.5" style="33" customWidth="1"/>
    <col min="15106" max="15106" width="6.25" style="33" customWidth="1"/>
    <col min="15107" max="15107" width="8" style="33" customWidth="1"/>
    <col min="15108" max="15108" width="7.375" style="33" customWidth="1"/>
    <col min="15109" max="15109" width="7" style="33" customWidth="1"/>
    <col min="15110" max="15110" width="17.75" style="33" customWidth="1"/>
    <col min="15111" max="15111" width="3.5" style="33" customWidth="1"/>
    <col min="15112" max="15113" width="10.625" style="33" customWidth="1"/>
    <col min="15114" max="15116" width="2.75" style="33" customWidth="1"/>
    <col min="15117" max="15117" width="3.625" style="33" customWidth="1"/>
    <col min="15118" max="15118" width="11.125" style="33" customWidth="1"/>
    <col min="15119" max="15120" width="1.875" style="33" customWidth="1"/>
    <col min="15121" max="15122" width="2.875" style="33" customWidth="1"/>
    <col min="15123" max="15124" width="5.625" style="33" customWidth="1"/>
    <col min="15125" max="15125" width="10.5" style="33" customWidth="1"/>
    <col min="15126" max="15128" width="7.5" style="33" customWidth="1"/>
    <col min="15129" max="15130" width="5" style="33" customWidth="1"/>
    <col min="15131" max="15138" width="4.375" style="33" customWidth="1"/>
    <col min="15139" max="15139" width="5.375" style="33" customWidth="1"/>
    <col min="15140" max="15141" width="4.375" style="33" customWidth="1"/>
    <col min="15142" max="15142" width="4" style="33" customWidth="1"/>
    <col min="15143" max="15144" width="6.75" style="33" customWidth="1"/>
    <col min="15145" max="15145" width="4.625" style="33" customWidth="1"/>
    <col min="15146" max="15148" width="8.125" style="33" customWidth="1"/>
    <col min="15149" max="15149" width="8.75" style="33" customWidth="1"/>
    <col min="15150" max="15150" width="6.625" style="33" customWidth="1"/>
    <col min="15151" max="15151" width="3.125" style="33" customWidth="1"/>
    <col min="15152" max="15155" width="3.75" style="33" customWidth="1"/>
    <col min="15156" max="15360" width="9" style="33"/>
    <col min="15361" max="15361" width="3.5" style="33" customWidth="1"/>
    <col min="15362" max="15362" width="6.25" style="33" customWidth="1"/>
    <col min="15363" max="15363" width="8" style="33" customWidth="1"/>
    <col min="15364" max="15364" width="7.375" style="33" customWidth="1"/>
    <col min="15365" max="15365" width="7" style="33" customWidth="1"/>
    <col min="15366" max="15366" width="17.75" style="33" customWidth="1"/>
    <col min="15367" max="15367" width="3.5" style="33" customWidth="1"/>
    <col min="15368" max="15369" width="10.625" style="33" customWidth="1"/>
    <col min="15370" max="15372" width="2.75" style="33" customWidth="1"/>
    <col min="15373" max="15373" width="3.625" style="33" customWidth="1"/>
    <col min="15374" max="15374" width="11.125" style="33" customWidth="1"/>
    <col min="15375" max="15376" width="1.875" style="33" customWidth="1"/>
    <col min="15377" max="15378" width="2.875" style="33" customWidth="1"/>
    <col min="15379" max="15380" width="5.625" style="33" customWidth="1"/>
    <col min="15381" max="15381" width="10.5" style="33" customWidth="1"/>
    <col min="15382" max="15384" width="7.5" style="33" customWidth="1"/>
    <col min="15385" max="15386" width="5" style="33" customWidth="1"/>
    <col min="15387" max="15394" width="4.375" style="33" customWidth="1"/>
    <col min="15395" max="15395" width="5.375" style="33" customWidth="1"/>
    <col min="15396" max="15397" width="4.375" style="33" customWidth="1"/>
    <col min="15398" max="15398" width="4" style="33" customWidth="1"/>
    <col min="15399" max="15400" width="6.75" style="33" customWidth="1"/>
    <col min="15401" max="15401" width="4.625" style="33" customWidth="1"/>
    <col min="15402" max="15404" width="8.125" style="33" customWidth="1"/>
    <col min="15405" max="15405" width="8.75" style="33" customWidth="1"/>
    <col min="15406" max="15406" width="6.625" style="33" customWidth="1"/>
    <col min="15407" max="15407" width="3.125" style="33" customWidth="1"/>
    <col min="15408" max="15411" width="3.75" style="33" customWidth="1"/>
    <col min="15412" max="15616" width="9" style="33"/>
    <col min="15617" max="15617" width="3.5" style="33" customWidth="1"/>
    <col min="15618" max="15618" width="6.25" style="33" customWidth="1"/>
    <col min="15619" max="15619" width="8" style="33" customWidth="1"/>
    <col min="15620" max="15620" width="7.375" style="33" customWidth="1"/>
    <col min="15621" max="15621" width="7" style="33" customWidth="1"/>
    <col min="15622" max="15622" width="17.75" style="33" customWidth="1"/>
    <col min="15623" max="15623" width="3.5" style="33" customWidth="1"/>
    <col min="15624" max="15625" width="10.625" style="33" customWidth="1"/>
    <col min="15626" max="15628" width="2.75" style="33" customWidth="1"/>
    <col min="15629" max="15629" width="3.625" style="33" customWidth="1"/>
    <col min="15630" max="15630" width="11.125" style="33" customWidth="1"/>
    <col min="15631" max="15632" width="1.875" style="33" customWidth="1"/>
    <col min="15633" max="15634" width="2.875" style="33" customWidth="1"/>
    <col min="15635" max="15636" width="5.625" style="33" customWidth="1"/>
    <col min="15637" max="15637" width="10.5" style="33" customWidth="1"/>
    <col min="15638" max="15640" width="7.5" style="33" customWidth="1"/>
    <col min="15641" max="15642" width="5" style="33" customWidth="1"/>
    <col min="15643" max="15650" width="4.375" style="33" customWidth="1"/>
    <col min="15651" max="15651" width="5.375" style="33" customWidth="1"/>
    <col min="15652" max="15653" width="4.375" style="33" customWidth="1"/>
    <col min="15654" max="15654" width="4" style="33" customWidth="1"/>
    <col min="15655" max="15656" width="6.75" style="33" customWidth="1"/>
    <col min="15657" max="15657" width="4.625" style="33" customWidth="1"/>
    <col min="15658" max="15660" width="8.125" style="33" customWidth="1"/>
    <col min="15661" max="15661" width="8.75" style="33" customWidth="1"/>
    <col min="15662" max="15662" width="6.625" style="33" customWidth="1"/>
    <col min="15663" max="15663" width="3.125" style="33" customWidth="1"/>
    <col min="15664" max="15667" width="3.75" style="33" customWidth="1"/>
    <col min="15668" max="15872" width="9" style="33"/>
    <col min="15873" max="15873" width="3.5" style="33" customWidth="1"/>
    <col min="15874" max="15874" width="6.25" style="33" customWidth="1"/>
    <col min="15875" max="15875" width="8" style="33" customWidth="1"/>
    <col min="15876" max="15876" width="7.375" style="33" customWidth="1"/>
    <col min="15877" max="15877" width="7" style="33" customWidth="1"/>
    <col min="15878" max="15878" width="17.75" style="33" customWidth="1"/>
    <col min="15879" max="15879" width="3.5" style="33" customWidth="1"/>
    <col min="15880" max="15881" width="10.625" style="33" customWidth="1"/>
    <col min="15882" max="15884" width="2.75" style="33" customWidth="1"/>
    <col min="15885" max="15885" width="3.625" style="33" customWidth="1"/>
    <col min="15886" max="15886" width="11.125" style="33" customWidth="1"/>
    <col min="15887" max="15888" width="1.875" style="33" customWidth="1"/>
    <col min="15889" max="15890" width="2.875" style="33" customWidth="1"/>
    <col min="15891" max="15892" width="5.625" style="33" customWidth="1"/>
    <col min="15893" max="15893" width="10.5" style="33" customWidth="1"/>
    <col min="15894" max="15896" width="7.5" style="33" customWidth="1"/>
    <col min="15897" max="15898" width="5" style="33" customWidth="1"/>
    <col min="15899" max="15906" width="4.375" style="33" customWidth="1"/>
    <col min="15907" max="15907" width="5.375" style="33" customWidth="1"/>
    <col min="15908" max="15909" width="4.375" style="33" customWidth="1"/>
    <col min="15910" max="15910" width="4" style="33" customWidth="1"/>
    <col min="15911" max="15912" width="6.75" style="33" customWidth="1"/>
    <col min="15913" max="15913" width="4.625" style="33" customWidth="1"/>
    <col min="15914" max="15916" width="8.125" style="33" customWidth="1"/>
    <col min="15917" max="15917" width="8.75" style="33" customWidth="1"/>
    <col min="15918" max="15918" width="6.625" style="33" customWidth="1"/>
    <col min="15919" max="15919" width="3.125" style="33" customWidth="1"/>
    <col min="15920" max="15923" width="3.75" style="33" customWidth="1"/>
    <col min="15924" max="16128" width="9" style="33"/>
    <col min="16129" max="16129" width="3.5" style="33" customWidth="1"/>
    <col min="16130" max="16130" width="6.25" style="33" customWidth="1"/>
    <col min="16131" max="16131" width="8" style="33" customWidth="1"/>
    <col min="16132" max="16132" width="7.375" style="33" customWidth="1"/>
    <col min="16133" max="16133" width="7" style="33" customWidth="1"/>
    <col min="16134" max="16134" width="17.75" style="33" customWidth="1"/>
    <col min="16135" max="16135" width="3.5" style="33" customWidth="1"/>
    <col min="16136" max="16137" width="10.625" style="33" customWidth="1"/>
    <col min="16138" max="16140" width="2.75" style="33" customWidth="1"/>
    <col min="16141" max="16141" width="3.625" style="33" customWidth="1"/>
    <col min="16142" max="16142" width="11.125" style="33" customWidth="1"/>
    <col min="16143" max="16144" width="1.875" style="33" customWidth="1"/>
    <col min="16145" max="16146" width="2.875" style="33" customWidth="1"/>
    <col min="16147" max="16148" width="5.625" style="33" customWidth="1"/>
    <col min="16149" max="16149" width="10.5" style="33" customWidth="1"/>
    <col min="16150" max="16152" width="7.5" style="33" customWidth="1"/>
    <col min="16153" max="16154" width="5" style="33" customWidth="1"/>
    <col min="16155" max="16162" width="4.375" style="33" customWidth="1"/>
    <col min="16163" max="16163" width="5.375" style="33" customWidth="1"/>
    <col min="16164" max="16165" width="4.375" style="33" customWidth="1"/>
    <col min="16166" max="16166" width="4" style="33" customWidth="1"/>
    <col min="16167" max="16168" width="6.75" style="33" customWidth="1"/>
    <col min="16169" max="16169" width="4.625" style="33" customWidth="1"/>
    <col min="16170" max="16172" width="8.125" style="33" customWidth="1"/>
    <col min="16173" max="16173" width="8.75" style="33" customWidth="1"/>
    <col min="16174" max="16174" width="6.625" style="33" customWidth="1"/>
    <col min="16175" max="16175" width="3.125" style="33" customWidth="1"/>
    <col min="16176" max="16179" width="3.75" style="33" customWidth="1"/>
    <col min="16180" max="16384" width="9" style="33"/>
  </cols>
  <sheetData>
    <row r="1" spans="1:46" ht="7.5" customHeight="1"/>
    <row r="2" spans="1:46" s="34" customFormat="1" ht="20.25" customHeight="1">
      <c r="A2" s="800" t="s">
        <v>456</v>
      </c>
      <c r="B2" s="800"/>
      <c r="C2" s="800"/>
      <c r="D2" s="800"/>
      <c r="E2" s="800"/>
      <c r="F2" s="800"/>
      <c r="G2" s="800"/>
    </row>
    <row r="3" spans="1:46" s="34" customFormat="1" ht="20.25" customHeight="1">
      <c r="A3" s="35"/>
      <c r="B3" s="36" t="s">
        <v>35</v>
      </c>
      <c r="C3" s="35"/>
      <c r="D3" s="35"/>
    </row>
    <row r="4" spans="1:46" s="34" customFormat="1" ht="6.75" customHeight="1" thickBot="1"/>
    <row r="5" spans="1:46" ht="61.5" customHeight="1">
      <c r="A5" s="801" t="s">
        <v>36</v>
      </c>
      <c r="B5" s="802"/>
      <c r="C5" s="802"/>
      <c r="D5" s="802"/>
      <c r="E5" s="802"/>
      <c r="F5" s="802"/>
      <c r="G5" s="802"/>
      <c r="H5" s="802"/>
      <c r="I5" s="802"/>
      <c r="J5" s="802"/>
      <c r="K5" s="802"/>
      <c r="L5" s="802"/>
      <c r="M5" s="802"/>
      <c r="N5" s="802"/>
      <c r="O5" s="802"/>
      <c r="P5" s="802"/>
      <c r="Q5" s="802"/>
      <c r="R5" s="802"/>
      <c r="S5" s="802"/>
      <c r="T5" s="802"/>
      <c r="U5" s="802"/>
      <c r="V5" s="802"/>
      <c r="W5" s="802"/>
      <c r="X5" s="802"/>
      <c r="Y5" s="802"/>
      <c r="Z5" s="802"/>
      <c r="AA5" s="802"/>
      <c r="AB5" s="802"/>
      <c r="AC5" s="802"/>
      <c r="AD5" s="802"/>
      <c r="AE5" s="802"/>
      <c r="AF5" s="802"/>
      <c r="AG5" s="802"/>
      <c r="AH5" s="802"/>
      <c r="AI5" s="802"/>
      <c r="AJ5" s="802"/>
      <c r="AK5" s="802"/>
      <c r="AL5" s="802"/>
      <c r="AM5" s="802"/>
      <c r="AN5" s="802"/>
      <c r="AO5" s="802"/>
      <c r="AP5" s="802"/>
      <c r="AQ5" s="802"/>
      <c r="AR5" s="802"/>
      <c r="AS5" s="802"/>
      <c r="AT5" s="803"/>
    </row>
    <row r="6" spans="1:46" ht="9" customHeight="1">
      <c r="A6" s="804"/>
      <c r="B6" s="805"/>
      <c r="C6" s="805"/>
      <c r="D6" s="805"/>
      <c r="E6" s="805"/>
      <c r="F6" s="805"/>
      <c r="G6" s="806"/>
      <c r="H6" s="807" t="s">
        <v>37</v>
      </c>
      <c r="I6" s="754"/>
      <c r="J6" s="754"/>
      <c r="K6" s="754"/>
      <c r="L6" s="754"/>
      <c r="M6" s="754"/>
      <c r="N6" s="754"/>
      <c r="O6" s="754"/>
      <c r="P6" s="808"/>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8"/>
    </row>
    <row r="7" spans="1:46" s="40" customFormat="1" ht="55.5" customHeight="1">
      <c r="A7" s="811"/>
      <c r="B7" s="812" t="s">
        <v>38</v>
      </c>
      <c r="C7" s="813"/>
      <c r="D7" s="813"/>
      <c r="E7" s="813"/>
      <c r="F7" s="814"/>
      <c r="G7" s="39"/>
      <c r="H7" s="809"/>
      <c r="I7" s="758"/>
      <c r="J7" s="758"/>
      <c r="K7" s="758"/>
      <c r="L7" s="758"/>
      <c r="M7" s="758"/>
      <c r="N7" s="758"/>
      <c r="O7" s="758"/>
      <c r="P7" s="810"/>
      <c r="Q7" s="815" t="s">
        <v>439</v>
      </c>
      <c r="R7" s="816"/>
      <c r="S7" s="816"/>
      <c r="T7" s="816"/>
      <c r="U7" s="816"/>
      <c r="V7" s="816"/>
      <c r="W7" s="816"/>
      <c r="X7" s="816"/>
      <c r="Y7" s="816"/>
      <c r="Z7" s="816"/>
      <c r="AA7" s="816"/>
      <c r="AB7" s="816"/>
      <c r="AC7" s="816"/>
      <c r="AD7" s="816"/>
      <c r="AE7" s="816"/>
      <c r="AF7" s="816"/>
      <c r="AG7" s="816"/>
      <c r="AH7" s="816"/>
      <c r="AI7" s="816"/>
      <c r="AJ7" s="816"/>
      <c r="AK7" s="816"/>
      <c r="AL7" s="816"/>
      <c r="AM7" s="816"/>
      <c r="AN7" s="816"/>
      <c r="AO7" s="816"/>
      <c r="AP7" s="816"/>
      <c r="AQ7" s="816"/>
      <c r="AR7" s="816"/>
      <c r="AS7" s="816"/>
      <c r="AT7" s="817"/>
    </row>
    <row r="8" spans="1:46" s="40" customFormat="1" ht="55.5" customHeight="1">
      <c r="A8" s="811"/>
      <c r="B8" s="818"/>
      <c r="C8" s="819"/>
      <c r="D8" s="819"/>
      <c r="E8" s="819"/>
      <c r="F8" s="820"/>
      <c r="G8" s="39"/>
      <c r="H8" s="821"/>
      <c r="I8" s="822"/>
      <c r="J8" s="822"/>
      <c r="K8" s="822"/>
      <c r="L8" s="822"/>
      <c r="M8" s="822"/>
      <c r="N8" s="822"/>
      <c r="O8" s="822"/>
      <c r="P8" s="823"/>
      <c r="Q8" s="815" t="s">
        <v>39</v>
      </c>
      <c r="R8" s="816"/>
      <c r="S8" s="816"/>
      <c r="T8" s="816"/>
      <c r="U8" s="816"/>
      <c r="V8" s="816"/>
      <c r="W8" s="816"/>
      <c r="X8" s="816"/>
      <c r="Y8" s="816"/>
      <c r="Z8" s="816"/>
      <c r="AA8" s="816"/>
      <c r="AB8" s="816"/>
      <c r="AC8" s="816"/>
      <c r="AD8" s="816"/>
      <c r="AE8" s="816"/>
      <c r="AF8" s="816"/>
      <c r="AG8" s="816"/>
      <c r="AH8" s="816"/>
      <c r="AI8" s="816"/>
      <c r="AJ8" s="816"/>
      <c r="AK8" s="816"/>
      <c r="AL8" s="816"/>
      <c r="AM8" s="816"/>
      <c r="AN8" s="816"/>
      <c r="AO8" s="816"/>
      <c r="AP8" s="816"/>
      <c r="AQ8" s="816"/>
      <c r="AR8" s="816"/>
      <c r="AS8" s="816"/>
      <c r="AT8" s="817"/>
    </row>
    <row r="9" spans="1:46" s="40" customFormat="1" ht="55.5" customHeight="1">
      <c r="A9" s="811"/>
      <c r="B9" s="818"/>
      <c r="C9" s="819"/>
      <c r="D9" s="819"/>
      <c r="E9" s="819"/>
      <c r="F9" s="820"/>
      <c r="G9" s="39"/>
      <c r="H9" s="824"/>
      <c r="I9" s="825"/>
      <c r="J9" s="825"/>
      <c r="K9" s="825"/>
      <c r="L9" s="825"/>
      <c r="M9" s="825"/>
      <c r="N9" s="825"/>
      <c r="O9" s="825"/>
      <c r="P9" s="826"/>
      <c r="Q9" s="41"/>
      <c r="R9" s="41"/>
      <c r="S9" s="830" t="s">
        <v>40</v>
      </c>
      <c r="T9" s="830"/>
      <c r="U9" s="830"/>
      <c r="V9" s="830"/>
      <c r="W9" s="830"/>
      <c r="X9" s="830"/>
      <c r="Y9" s="830"/>
      <c r="Z9" s="830"/>
      <c r="AA9" s="42"/>
      <c r="AB9" s="42"/>
      <c r="AC9" s="43"/>
      <c r="AD9" s="43"/>
      <c r="AE9" s="756" t="s">
        <v>41</v>
      </c>
      <c r="AF9" s="756"/>
      <c r="AG9" s="756"/>
      <c r="AH9" s="44" t="s">
        <v>42</v>
      </c>
      <c r="AI9" s="44"/>
      <c r="AJ9" s="44"/>
      <c r="AK9" s="44"/>
      <c r="AL9" s="831" t="str">
        <f>'２'!M5</f>
        <v>霧島市国分中央三丁目４５番１号</v>
      </c>
      <c r="AM9" s="831"/>
      <c r="AN9" s="831"/>
      <c r="AO9" s="831"/>
      <c r="AP9" s="831"/>
      <c r="AQ9" s="831"/>
      <c r="AR9" s="831"/>
      <c r="AS9" s="831"/>
      <c r="AT9" s="45"/>
    </row>
    <row r="10" spans="1:46" s="40" customFormat="1" ht="55.5" customHeight="1">
      <c r="A10" s="811"/>
      <c r="B10" s="835" t="s">
        <v>43</v>
      </c>
      <c r="C10" s="836"/>
      <c r="D10" s="836"/>
      <c r="E10" s="836"/>
      <c r="F10" s="837"/>
      <c r="G10" s="39"/>
      <c r="H10" s="824"/>
      <c r="I10" s="825"/>
      <c r="J10" s="825"/>
      <c r="K10" s="825"/>
      <c r="L10" s="825"/>
      <c r="M10" s="825"/>
      <c r="N10" s="825"/>
      <c r="O10" s="825"/>
      <c r="P10" s="826"/>
      <c r="Q10" s="36"/>
      <c r="R10" s="36"/>
      <c r="S10" s="41" t="s">
        <v>44</v>
      </c>
      <c r="T10" s="41"/>
      <c r="U10" s="41"/>
      <c r="V10" s="41"/>
      <c r="W10" s="41"/>
      <c r="X10" s="46"/>
      <c r="Y10" s="46"/>
      <c r="Z10" s="46"/>
      <c r="AA10" s="46"/>
      <c r="AB10" s="46"/>
      <c r="AC10" s="46"/>
      <c r="AD10" s="46"/>
      <c r="AE10" s="47"/>
      <c r="AF10" s="43"/>
      <c r="AG10" s="43"/>
      <c r="AH10" s="44" t="s">
        <v>45</v>
      </c>
      <c r="AI10" s="44"/>
      <c r="AJ10" s="44"/>
      <c r="AK10" s="44"/>
      <c r="AL10" s="832" t="str">
        <f>'２'!M7</f>
        <v>霧島建設技術株式会社</v>
      </c>
      <c r="AM10" s="832"/>
      <c r="AN10" s="832"/>
      <c r="AO10" s="832"/>
      <c r="AP10" s="832"/>
      <c r="AQ10" s="832"/>
      <c r="AR10" s="832"/>
      <c r="AS10" s="288" t="s">
        <v>438</v>
      </c>
      <c r="AT10" s="48"/>
    </row>
    <row r="11" spans="1:46" s="40" customFormat="1" ht="55.5" customHeight="1">
      <c r="A11" s="811"/>
      <c r="B11" s="838" t="s">
        <v>46</v>
      </c>
      <c r="C11" s="839"/>
      <c r="D11" s="839"/>
      <c r="E11" s="839"/>
      <c r="F11" s="840"/>
      <c r="G11" s="39"/>
      <c r="H11" s="824"/>
      <c r="I11" s="825"/>
      <c r="J11" s="825"/>
      <c r="K11" s="825"/>
      <c r="L11" s="825"/>
      <c r="M11" s="825"/>
      <c r="N11" s="825"/>
      <c r="O11" s="825"/>
      <c r="P11" s="826"/>
      <c r="Q11" s="49"/>
      <c r="R11" s="49"/>
      <c r="S11" s="43"/>
      <c r="T11" s="756" t="str">
        <f>"霧島市長　"&amp;★基本項目入力票!E5</f>
        <v>霧島市長　中重　真一</v>
      </c>
      <c r="U11" s="756"/>
      <c r="V11" s="756"/>
      <c r="W11" s="756"/>
      <c r="X11" s="756"/>
      <c r="Y11" s="756"/>
      <c r="Z11" s="756"/>
      <c r="AA11" s="756"/>
      <c r="AB11" s="43" t="s">
        <v>47</v>
      </c>
      <c r="AC11" s="43"/>
      <c r="AD11" s="46"/>
      <c r="AE11" s="46"/>
      <c r="AF11" s="46"/>
      <c r="AG11" s="44"/>
      <c r="AH11" s="44"/>
      <c r="AI11" s="46"/>
      <c r="AJ11" s="46"/>
      <c r="AK11" s="46"/>
      <c r="AL11" s="50"/>
      <c r="AM11" s="50"/>
      <c r="AN11" s="50"/>
      <c r="AO11" s="50"/>
      <c r="AP11" s="50"/>
      <c r="AQ11" s="50"/>
      <c r="AR11" s="50"/>
      <c r="AS11" s="51"/>
      <c r="AT11" s="52"/>
    </row>
    <row r="12" spans="1:46" s="40" customFormat="1" ht="11.25" customHeight="1">
      <c r="A12" s="841"/>
      <c r="B12" s="828"/>
      <c r="C12" s="828"/>
      <c r="D12" s="828"/>
      <c r="E12" s="828"/>
      <c r="F12" s="828"/>
      <c r="G12" s="829"/>
      <c r="H12" s="827"/>
      <c r="I12" s="828"/>
      <c r="J12" s="828"/>
      <c r="K12" s="828"/>
      <c r="L12" s="828"/>
      <c r="M12" s="828"/>
      <c r="N12" s="828"/>
      <c r="O12" s="828"/>
      <c r="P12" s="829"/>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4"/>
    </row>
    <row r="13" spans="1:46" s="40" customFormat="1" ht="60" customHeight="1">
      <c r="A13" s="845" t="s">
        <v>48</v>
      </c>
      <c r="B13" s="846"/>
      <c r="C13" s="847" t="s">
        <v>3</v>
      </c>
      <c r="D13" s="847"/>
      <c r="E13" s="847"/>
      <c r="F13" s="848"/>
      <c r="G13" s="856" t="str">
        <f>'13'!H7</f>
        <v>R00中央三丁目線道路改良舗装工事</v>
      </c>
      <c r="H13" s="857"/>
      <c r="I13" s="857"/>
      <c r="J13" s="857"/>
      <c r="K13" s="857"/>
      <c r="L13" s="857"/>
      <c r="M13" s="857"/>
      <c r="N13" s="857"/>
      <c r="O13" s="857"/>
      <c r="P13" s="857"/>
      <c r="Q13" s="857"/>
      <c r="R13" s="857"/>
      <c r="S13" s="857"/>
      <c r="T13" s="857"/>
      <c r="U13" s="857"/>
      <c r="V13" s="857"/>
      <c r="W13" s="857"/>
      <c r="X13" s="858"/>
      <c r="Y13" s="859" t="s">
        <v>49</v>
      </c>
      <c r="Z13" s="860"/>
      <c r="AA13" s="792" t="s">
        <v>441</v>
      </c>
      <c r="AB13" s="793"/>
      <c r="AC13" s="793"/>
      <c r="AD13" s="793"/>
      <c r="AE13" s="793"/>
      <c r="AF13" s="793"/>
      <c r="AG13" s="793"/>
      <c r="AH13" s="793"/>
      <c r="AI13" s="793"/>
      <c r="AJ13" s="698" t="s">
        <v>50</v>
      </c>
      <c r="AK13" s="699"/>
      <c r="AL13" s="796"/>
      <c r="AM13" s="842" t="s">
        <v>51</v>
      </c>
      <c r="AN13" s="843"/>
      <c r="AO13" s="843"/>
      <c r="AP13" s="843"/>
      <c r="AQ13" s="843"/>
      <c r="AR13" s="843"/>
      <c r="AS13" s="843"/>
      <c r="AT13" s="844"/>
    </row>
    <row r="14" spans="1:46" s="40" customFormat="1" ht="60" customHeight="1">
      <c r="A14" s="845" t="s">
        <v>48</v>
      </c>
      <c r="B14" s="846"/>
      <c r="C14" s="847" t="s">
        <v>52</v>
      </c>
      <c r="D14" s="847"/>
      <c r="E14" s="847"/>
      <c r="F14" s="848"/>
      <c r="G14" s="849" t="str">
        <f>'13'!H8</f>
        <v>霧島市国分中央三丁目地内</v>
      </c>
      <c r="H14" s="849"/>
      <c r="I14" s="849"/>
      <c r="J14" s="849"/>
      <c r="K14" s="849"/>
      <c r="L14" s="849"/>
      <c r="M14" s="849"/>
      <c r="N14" s="849"/>
      <c r="O14" s="849"/>
      <c r="P14" s="849"/>
      <c r="Q14" s="849"/>
      <c r="R14" s="849"/>
      <c r="S14" s="849"/>
      <c r="T14" s="849"/>
      <c r="U14" s="849"/>
      <c r="V14" s="849"/>
      <c r="W14" s="849"/>
      <c r="X14" s="849"/>
      <c r="Y14" s="861"/>
      <c r="Z14" s="862"/>
      <c r="AA14" s="794"/>
      <c r="AB14" s="795"/>
      <c r="AC14" s="795"/>
      <c r="AD14" s="795"/>
      <c r="AE14" s="795"/>
      <c r="AF14" s="795"/>
      <c r="AG14" s="795"/>
      <c r="AH14" s="795"/>
      <c r="AI14" s="795"/>
      <c r="AJ14" s="797"/>
      <c r="AK14" s="798"/>
      <c r="AL14" s="799"/>
      <c r="AM14" s="55"/>
      <c r="AN14" s="749" t="s">
        <v>53</v>
      </c>
      <c r="AO14" s="749"/>
      <c r="AP14" s="749"/>
      <c r="AQ14" s="749"/>
      <c r="AR14" s="749"/>
      <c r="AS14" s="749"/>
      <c r="AT14" s="746"/>
    </row>
    <row r="15" spans="1:46" s="40" customFormat="1" ht="30" customHeight="1">
      <c r="A15" s="753" t="s">
        <v>48</v>
      </c>
      <c r="B15" s="754"/>
      <c r="C15" s="759" t="s">
        <v>54</v>
      </c>
      <c r="D15" s="759"/>
      <c r="E15" s="759"/>
      <c r="F15" s="760"/>
      <c r="G15" s="849" t="str">
        <f>DATESTRING('２'!D12)</f>
        <v>令和03年09月01日</v>
      </c>
      <c r="H15" s="849"/>
      <c r="I15" s="849"/>
      <c r="J15" s="849"/>
      <c r="K15" s="849"/>
      <c r="L15" s="849"/>
      <c r="M15" s="849"/>
      <c r="N15" s="849"/>
      <c r="O15" s="849"/>
      <c r="P15" s="849"/>
      <c r="Q15" s="849"/>
      <c r="R15" s="849"/>
      <c r="S15" s="849"/>
      <c r="T15" s="849"/>
      <c r="U15" s="849"/>
      <c r="V15" s="849"/>
      <c r="W15" s="849"/>
      <c r="X15" s="849"/>
      <c r="Y15" s="861"/>
      <c r="Z15" s="862"/>
      <c r="AA15" s="850"/>
      <c r="AB15" s="851"/>
      <c r="AC15" s="851"/>
      <c r="AD15" s="851"/>
      <c r="AE15" s="851"/>
      <c r="AF15" s="851"/>
      <c r="AG15" s="851"/>
      <c r="AH15" s="851"/>
      <c r="AI15" s="852"/>
      <c r="AJ15" s="850" t="s">
        <v>55</v>
      </c>
      <c r="AK15" s="853"/>
      <c r="AL15" s="854"/>
      <c r="AM15" s="784" t="s">
        <v>56</v>
      </c>
      <c r="AN15" s="785"/>
      <c r="AO15" s="56"/>
      <c r="AP15" s="749"/>
      <c r="AQ15" s="749"/>
      <c r="AR15" s="749"/>
      <c r="AS15" s="749"/>
      <c r="AT15" s="746" t="s">
        <v>438</v>
      </c>
    </row>
    <row r="16" spans="1:46" s="40" customFormat="1" ht="30" customHeight="1">
      <c r="A16" s="757"/>
      <c r="B16" s="758"/>
      <c r="C16" s="763"/>
      <c r="D16" s="763"/>
      <c r="E16" s="763"/>
      <c r="F16" s="764"/>
      <c r="G16" s="849"/>
      <c r="H16" s="849"/>
      <c r="I16" s="849"/>
      <c r="J16" s="849"/>
      <c r="K16" s="849"/>
      <c r="L16" s="849"/>
      <c r="M16" s="849"/>
      <c r="N16" s="849"/>
      <c r="O16" s="849"/>
      <c r="P16" s="849"/>
      <c r="Q16" s="849"/>
      <c r="R16" s="849"/>
      <c r="S16" s="849"/>
      <c r="T16" s="849"/>
      <c r="U16" s="849"/>
      <c r="V16" s="849"/>
      <c r="W16" s="849"/>
      <c r="X16" s="849"/>
      <c r="Y16" s="861"/>
      <c r="Z16" s="862"/>
      <c r="AA16" s="747" t="s">
        <v>57</v>
      </c>
      <c r="AB16" s="748"/>
      <c r="AC16" s="749"/>
      <c r="AD16" s="749"/>
      <c r="AE16" s="749"/>
      <c r="AF16" s="749"/>
      <c r="AG16" s="749"/>
      <c r="AH16" s="749"/>
      <c r="AI16" s="750"/>
      <c r="AJ16" s="855"/>
      <c r="AK16" s="749"/>
      <c r="AL16" s="750"/>
      <c r="AM16" s="751" t="s">
        <v>58</v>
      </c>
      <c r="AN16" s="752"/>
      <c r="AO16" s="43"/>
      <c r="AP16" s="756"/>
      <c r="AQ16" s="756"/>
      <c r="AR16" s="756"/>
      <c r="AS16" s="756"/>
      <c r="AT16" s="746"/>
    </row>
    <row r="17" spans="1:58" s="40" customFormat="1" ht="30" customHeight="1">
      <c r="A17" s="753" t="s">
        <v>48</v>
      </c>
      <c r="B17" s="754"/>
      <c r="C17" s="759" t="s">
        <v>59</v>
      </c>
      <c r="D17" s="759"/>
      <c r="E17" s="759"/>
      <c r="F17" s="760"/>
      <c r="G17" s="765" t="s">
        <v>60</v>
      </c>
      <c r="H17" s="766"/>
      <c r="I17" s="769" t="str">
        <f>DATESTRING('２'!D13)</f>
        <v>令和03年09月02日</v>
      </c>
      <c r="J17" s="770"/>
      <c r="K17" s="770"/>
      <c r="L17" s="770"/>
      <c r="M17" s="770"/>
      <c r="N17" s="770"/>
      <c r="O17" s="770"/>
      <c r="P17" s="770"/>
      <c r="Q17" s="770"/>
      <c r="R17" s="770"/>
      <c r="S17" s="770"/>
      <c r="T17" s="771"/>
      <c r="U17" s="775">
        <f>BE20</f>
        <v>173</v>
      </c>
      <c r="V17" s="776"/>
      <c r="W17" s="776"/>
      <c r="X17" s="777"/>
      <c r="Y17" s="861"/>
      <c r="Z17" s="862"/>
      <c r="AA17" s="747"/>
      <c r="AB17" s="748"/>
      <c r="AC17" s="749"/>
      <c r="AD17" s="749"/>
      <c r="AE17" s="749"/>
      <c r="AF17" s="749"/>
      <c r="AG17" s="749"/>
      <c r="AH17" s="749"/>
      <c r="AI17" s="750"/>
      <c r="AJ17" s="855"/>
      <c r="AK17" s="749"/>
      <c r="AL17" s="750"/>
      <c r="AM17" s="784" t="s">
        <v>61</v>
      </c>
      <c r="AN17" s="785"/>
      <c r="AO17" s="57"/>
      <c r="AP17" s="749"/>
      <c r="AQ17" s="749"/>
      <c r="AR17" s="749"/>
      <c r="AS17" s="749"/>
      <c r="AT17" s="746" t="s">
        <v>438</v>
      </c>
      <c r="AZ17" s="833" t="s">
        <v>588</v>
      </c>
      <c r="BA17" s="833"/>
    </row>
    <row r="18" spans="1:58" s="40" customFormat="1" ht="30" customHeight="1">
      <c r="A18" s="755"/>
      <c r="B18" s="756"/>
      <c r="C18" s="761"/>
      <c r="D18" s="761"/>
      <c r="E18" s="761"/>
      <c r="F18" s="762"/>
      <c r="G18" s="767"/>
      <c r="H18" s="768"/>
      <c r="I18" s="772"/>
      <c r="J18" s="773"/>
      <c r="K18" s="773"/>
      <c r="L18" s="773"/>
      <c r="M18" s="773"/>
      <c r="N18" s="773"/>
      <c r="O18" s="773"/>
      <c r="P18" s="773"/>
      <c r="Q18" s="773"/>
      <c r="R18" s="773"/>
      <c r="S18" s="773"/>
      <c r="T18" s="774"/>
      <c r="U18" s="778"/>
      <c r="V18" s="779"/>
      <c r="W18" s="779"/>
      <c r="X18" s="780"/>
      <c r="Y18" s="861"/>
      <c r="Z18" s="862"/>
      <c r="AA18" s="747" t="s">
        <v>62</v>
      </c>
      <c r="AB18" s="748"/>
      <c r="AC18" s="749"/>
      <c r="AD18" s="749"/>
      <c r="AE18" s="749"/>
      <c r="AF18" s="749"/>
      <c r="AG18" s="749"/>
      <c r="AH18" s="749"/>
      <c r="AI18" s="750"/>
      <c r="AJ18" s="855"/>
      <c r="AK18" s="749"/>
      <c r="AL18" s="750"/>
      <c r="AM18" s="751" t="s">
        <v>58</v>
      </c>
      <c r="AN18" s="752"/>
      <c r="AO18" s="56"/>
      <c r="AP18" s="749"/>
      <c r="AQ18" s="749"/>
      <c r="AR18" s="749"/>
      <c r="AS18" s="749"/>
      <c r="AT18" s="746"/>
      <c r="AZ18" s="833"/>
      <c r="BA18" s="833"/>
    </row>
    <row r="19" spans="1:58" s="40" customFormat="1" ht="30" customHeight="1">
      <c r="A19" s="755"/>
      <c r="B19" s="756"/>
      <c r="C19" s="761"/>
      <c r="D19" s="761"/>
      <c r="E19" s="761"/>
      <c r="F19" s="762"/>
      <c r="G19" s="765" t="s">
        <v>63</v>
      </c>
      <c r="H19" s="766"/>
      <c r="I19" s="769" t="str">
        <f>BB20</f>
        <v>令和04年02月21日</v>
      </c>
      <c r="J19" s="770"/>
      <c r="K19" s="770"/>
      <c r="L19" s="770"/>
      <c r="M19" s="770"/>
      <c r="N19" s="770"/>
      <c r="O19" s="770"/>
      <c r="P19" s="770"/>
      <c r="Q19" s="770"/>
      <c r="R19" s="770"/>
      <c r="S19" s="770"/>
      <c r="T19" s="771"/>
      <c r="U19" s="778"/>
      <c r="V19" s="779"/>
      <c r="W19" s="779"/>
      <c r="X19" s="780"/>
      <c r="Y19" s="861"/>
      <c r="Z19" s="862"/>
      <c r="AA19" s="747"/>
      <c r="AB19" s="748"/>
      <c r="AC19" s="749"/>
      <c r="AD19" s="749"/>
      <c r="AE19" s="749"/>
      <c r="AF19" s="749"/>
      <c r="AG19" s="749"/>
      <c r="AH19" s="749"/>
      <c r="AI19" s="750"/>
      <c r="AJ19" s="855"/>
      <c r="AK19" s="749"/>
      <c r="AL19" s="750"/>
      <c r="AM19" s="784" t="s">
        <v>64</v>
      </c>
      <c r="AN19" s="785"/>
      <c r="AO19" s="43"/>
      <c r="AP19" s="748" t="s">
        <v>443</v>
      </c>
      <c r="AQ19" s="748"/>
      <c r="AR19" s="748"/>
      <c r="AS19" s="748"/>
      <c r="AT19" s="746" t="s">
        <v>47</v>
      </c>
      <c r="AZ19" s="834">
        <v>2</v>
      </c>
      <c r="BA19" s="834"/>
    </row>
    <row r="20" spans="1:58" s="40" customFormat="1" ht="30" customHeight="1">
      <c r="A20" s="757"/>
      <c r="B20" s="758"/>
      <c r="C20" s="763"/>
      <c r="D20" s="763"/>
      <c r="E20" s="763"/>
      <c r="F20" s="764"/>
      <c r="G20" s="767"/>
      <c r="H20" s="768"/>
      <c r="I20" s="772"/>
      <c r="J20" s="773"/>
      <c r="K20" s="773"/>
      <c r="L20" s="773"/>
      <c r="M20" s="773"/>
      <c r="N20" s="773"/>
      <c r="O20" s="773"/>
      <c r="P20" s="773"/>
      <c r="Q20" s="773"/>
      <c r="R20" s="773"/>
      <c r="S20" s="773"/>
      <c r="T20" s="774"/>
      <c r="U20" s="781"/>
      <c r="V20" s="782"/>
      <c r="W20" s="782"/>
      <c r="X20" s="783"/>
      <c r="Y20" s="863"/>
      <c r="Z20" s="864"/>
      <c r="AA20" s="787"/>
      <c r="AB20" s="788"/>
      <c r="AC20" s="788"/>
      <c r="AD20" s="788"/>
      <c r="AE20" s="788"/>
      <c r="AF20" s="788"/>
      <c r="AG20" s="788"/>
      <c r="AH20" s="788"/>
      <c r="AI20" s="789"/>
      <c r="AJ20" s="787"/>
      <c r="AK20" s="788"/>
      <c r="AL20" s="789"/>
      <c r="AM20" s="790" t="s">
        <v>65</v>
      </c>
      <c r="AN20" s="791"/>
      <c r="AO20" s="58"/>
      <c r="AP20" s="788" t="str">
        <f>★基本項目入力票!E5</f>
        <v>中重　真一</v>
      </c>
      <c r="AQ20" s="788"/>
      <c r="AR20" s="788"/>
      <c r="AS20" s="788"/>
      <c r="AT20" s="786"/>
      <c r="AZ20" s="834"/>
      <c r="BA20" s="834"/>
      <c r="BB20" s="824" t="str">
        <f>IF(AZ19=2,DATESTRING(★基本項目入力票!J24),IF(AZ19=1,DATESTRING(★基本項目入力票!J21),DATESTRING('２'!O13)))</f>
        <v>令和04年02月21日</v>
      </c>
      <c r="BC20" s="825"/>
      <c r="BD20" s="825"/>
      <c r="BE20" s="825">
        <f>IF(AZ19=2,★基本項目入力票!N24,IF(AZ19=1,★基本項目入力票!N21,★基本項目入力票!L18))</f>
        <v>173</v>
      </c>
      <c r="BF20" s="825"/>
    </row>
    <row r="21" spans="1:58" s="40" customFormat="1" ht="86.25" customHeight="1">
      <c r="A21" s="725" t="s">
        <v>66</v>
      </c>
      <c r="B21" s="726"/>
      <c r="C21" s="726"/>
      <c r="D21" s="726"/>
      <c r="E21" s="726"/>
      <c r="F21" s="726"/>
      <c r="G21" s="727"/>
      <c r="H21" s="728"/>
      <c r="I21" s="728"/>
      <c r="J21" s="728"/>
      <c r="K21" s="728"/>
      <c r="L21" s="728"/>
      <c r="M21" s="728"/>
      <c r="N21" s="728"/>
      <c r="O21" s="728"/>
      <c r="P21" s="728"/>
      <c r="Q21" s="728"/>
      <c r="R21" s="728"/>
      <c r="S21" s="728"/>
      <c r="T21" s="728"/>
      <c r="U21" s="729" t="s">
        <v>67</v>
      </c>
      <c r="V21" s="730"/>
      <c r="W21" s="730"/>
      <c r="X21" s="730"/>
      <c r="Y21" s="731"/>
      <c r="Z21" s="731"/>
      <c r="AA21" s="731"/>
      <c r="AB21" s="731"/>
      <c r="AC21" s="731"/>
      <c r="AD21" s="731"/>
      <c r="AE21" s="731"/>
      <c r="AF21" s="731"/>
      <c r="AG21" s="731"/>
      <c r="AH21" s="731"/>
      <c r="AI21" s="731"/>
      <c r="AJ21" s="731"/>
      <c r="AK21" s="731"/>
      <c r="AL21" s="731"/>
      <c r="AM21" s="731"/>
      <c r="AN21" s="731"/>
      <c r="AO21" s="731"/>
      <c r="AP21" s="731"/>
      <c r="AQ21" s="731"/>
      <c r="AR21" s="731"/>
      <c r="AS21" s="731"/>
      <c r="AT21" s="732"/>
    </row>
    <row r="22" spans="1:58" ht="42" customHeight="1">
      <c r="A22" s="733" t="s">
        <v>68</v>
      </c>
      <c r="B22" s="697"/>
      <c r="C22" s="695" t="s">
        <v>8</v>
      </c>
      <c r="D22" s="696"/>
      <c r="E22" s="697"/>
      <c r="F22" s="736" t="s">
        <v>69</v>
      </c>
      <c r="G22" s="737"/>
      <c r="H22" s="737"/>
      <c r="I22" s="737"/>
      <c r="J22" s="704" t="s">
        <v>70</v>
      </c>
      <c r="K22" s="705"/>
      <c r="L22" s="705"/>
      <c r="M22" s="706"/>
      <c r="N22" s="704" t="s">
        <v>71</v>
      </c>
      <c r="O22" s="705"/>
      <c r="P22" s="705"/>
      <c r="Q22" s="705"/>
      <c r="R22" s="706"/>
      <c r="S22" s="695" t="s">
        <v>72</v>
      </c>
      <c r="T22" s="696"/>
      <c r="U22" s="697"/>
      <c r="V22" s="698" t="s">
        <v>73</v>
      </c>
      <c r="W22" s="699"/>
      <c r="X22" s="700"/>
      <c r="Y22" s="704" t="s">
        <v>74</v>
      </c>
      <c r="Z22" s="705"/>
      <c r="AA22" s="705"/>
      <c r="AB22" s="706"/>
      <c r="AC22" s="704" t="s">
        <v>75</v>
      </c>
      <c r="AD22" s="705"/>
      <c r="AE22" s="705"/>
      <c r="AF22" s="706"/>
      <c r="AG22" s="710" t="s">
        <v>76</v>
      </c>
      <c r="AH22" s="711"/>
      <c r="AI22" s="711"/>
      <c r="AJ22" s="712"/>
      <c r="AK22" s="704" t="s">
        <v>77</v>
      </c>
      <c r="AL22" s="705"/>
      <c r="AM22" s="705"/>
      <c r="AN22" s="706"/>
      <c r="AO22" s="695" t="s">
        <v>78</v>
      </c>
      <c r="AP22" s="696"/>
      <c r="AQ22" s="696"/>
      <c r="AR22" s="696"/>
      <c r="AS22" s="696"/>
      <c r="AT22" s="738"/>
      <c r="AU22" s="59"/>
      <c r="AV22" s="59"/>
      <c r="AW22" s="59"/>
      <c r="AX22" s="59"/>
    </row>
    <row r="23" spans="1:58" ht="42" customHeight="1">
      <c r="A23" s="734"/>
      <c r="B23" s="724"/>
      <c r="C23" s="722"/>
      <c r="D23" s="723"/>
      <c r="E23" s="724"/>
      <c r="F23" s="695" t="s">
        <v>79</v>
      </c>
      <c r="G23" s="697"/>
      <c r="H23" s="695" t="s">
        <v>80</v>
      </c>
      <c r="I23" s="697"/>
      <c r="J23" s="707" t="s">
        <v>81</v>
      </c>
      <c r="K23" s="741"/>
      <c r="L23" s="741"/>
      <c r="M23" s="742"/>
      <c r="N23" s="707" t="s">
        <v>82</v>
      </c>
      <c r="O23" s="708"/>
      <c r="P23" s="708"/>
      <c r="Q23" s="708"/>
      <c r="R23" s="709"/>
      <c r="S23" s="722" t="s">
        <v>83</v>
      </c>
      <c r="T23" s="723"/>
      <c r="U23" s="724"/>
      <c r="V23" s="701"/>
      <c r="W23" s="702"/>
      <c r="X23" s="703"/>
      <c r="Y23" s="707"/>
      <c r="Z23" s="708"/>
      <c r="AA23" s="708"/>
      <c r="AB23" s="709"/>
      <c r="AC23" s="707"/>
      <c r="AD23" s="708"/>
      <c r="AE23" s="708"/>
      <c r="AF23" s="709"/>
      <c r="AG23" s="713"/>
      <c r="AH23" s="714"/>
      <c r="AI23" s="714"/>
      <c r="AJ23" s="715"/>
      <c r="AK23" s="707" t="s">
        <v>84</v>
      </c>
      <c r="AL23" s="708"/>
      <c r="AM23" s="708"/>
      <c r="AN23" s="709"/>
      <c r="AO23" s="722"/>
      <c r="AP23" s="723"/>
      <c r="AQ23" s="723"/>
      <c r="AR23" s="723"/>
      <c r="AS23" s="723"/>
      <c r="AT23" s="739"/>
      <c r="AU23" s="59"/>
      <c r="AV23" s="59"/>
      <c r="AW23" s="59"/>
      <c r="AX23" s="59"/>
    </row>
    <row r="24" spans="1:58" ht="23.25" customHeight="1">
      <c r="A24" s="734"/>
      <c r="B24" s="724"/>
      <c r="C24" s="722"/>
      <c r="D24" s="723"/>
      <c r="E24" s="724"/>
      <c r="F24" s="722"/>
      <c r="G24" s="724"/>
      <c r="H24" s="722"/>
      <c r="I24" s="724"/>
      <c r="J24" s="743" t="s">
        <v>85</v>
      </c>
      <c r="K24" s="744"/>
      <c r="L24" s="744"/>
      <c r="M24" s="745"/>
      <c r="N24" s="722"/>
      <c r="O24" s="723"/>
      <c r="P24" s="723"/>
      <c r="Q24" s="723"/>
      <c r="R24" s="724"/>
      <c r="S24" s="722"/>
      <c r="T24" s="723"/>
      <c r="U24" s="724"/>
      <c r="V24" s="722"/>
      <c r="W24" s="723"/>
      <c r="X24" s="724"/>
      <c r="Y24" s="722" t="s">
        <v>86</v>
      </c>
      <c r="Z24" s="723"/>
      <c r="AA24" s="723"/>
      <c r="AB24" s="724"/>
      <c r="AC24" s="722"/>
      <c r="AD24" s="723"/>
      <c r="AE24" s="723"/>
      <c r="AF24" s="724"/>
      <c r="AG24" s="722"/>
      <c r="AH24" s="723"/>
      <c r="AI24" s="723"/>
      <c r="AJ24" s="724"/>
      <c r="AK24" s="707" t="s">
        <v>87</v>
      </c>
      <c r="AL24" s="708"/>
      <c r="AM24" s="708"/>
      <c r="AN24" s="709"/>
      <c r="AO24" s="722"/>
      <c r="AP24" s="723"/>
      <c r="AQ24" s="723"/>
      <c r="AR24" s="723"/>
      <c r="AS24" s="723"/>
      <c r="AT24" s="739"/>
      <c r="AU24" s="59"/>
      <c r="AV24" s="59"/>
      <c r="AW24" s="59"/>
      <c r="AX24" s="59"/>
    </row>
    <row r="25" spans="1:58" ht="23.25" customHeight="1">
      <c r="A25" s="735"/>
      <c r="B25" s="718"/>
      <c r="C25" s="716" t="s">
        <v>88</v>
      </c>
      <c r="D25" s="717"/>
      <c r="E25" s="718"/>
      <c r="F25" s="716" t="s">
        <v>89</v>
      </c>
      <c r="G25" s="718"/>
      <c r="H25" s="716" t="s">
        <v>90</v>
      </c>
      <c r="I25" s="718"/>
      <c r="J25" s="716" t="s">
        <v>91</v>
      </c>
      <c r="K25" s="717"/>
      <c r="L25" s="717"/>
      <c r="M25" s="718"/>
      <c r="N25" s="716" t="s">
        <v>92</v>
      </c>
      <c r="O25" s="717"/>
      <c r="P25" s="717"/>
      <c r="Q25" s="717"/>
      <c r="R25" s="718"/>
      <c r="S25" s="716" t="s">
        <v>93</v>
      </c>
      <c r="T25" s="717"/>
      <c r="U25" s="718"/>
      <c r="V25" s="716" t="s">
        <v>94</v>
      </c>
      <c r="W25" s="717"/>
      <c r="X25" s="718"/>
      <c r="Y25" s="716" t="s">
        <v>95</v>
      </c>
      <c r="Z25" s="717"/>
      <c r="AA25" s="717"/>
      <c r="AB25" s="718"/>
      <c r="AC25" s="716" t="s">
        <v>96</v>
      </c>
      <c r="AD25" s="717"/>
      <c r="AE25" s="717"/>
      <c r="AF25" s="718"/>
      <c r="AG25" s="716" t="s">
        <v>97</v>
      </c>
      <c r="AH25" s="717"/>
      <c r="AI25" s="717"/>
      <c r="AJ25" s="718"/>
      <c r="AK25" s="719" t="s">
        <v>98</v>
      </c>
      <c r="AL25" s="720"/>
      <c r="AM25" s="720"/>
      <c r="AN25" s="721"/>
      <c r="AO25" s="716"/>
      <c r="AP25" s="717"/>
      <c r="AQ25" s="717"/>
      <c r="AR25" s="717"/>
      <c r="AS25" s="717"/>
      <c r="AT25" s="740"/>
      <c r="AU25" s="59"/>
      <c r="AV25" s="59"/>
      <c r="AW25" s="59"/>
      <c r="AX25" s="59"/>
    </row>
    <row r="26" spans="1:58" ht="23.25" customHeight="1">
      <c r="A26" s="688"/>
      <c r="B26" s="686"/>
      <c r="C26" s="692"/>
      <c r="D26" s="693"/>
      <c r="E26" s="694"/>
      <c r="F26" s="692"/>
      <c r="G26" s="694"/>
      <c r="H26" s="692"/>
      <c r="I26" s="694"/>
      <c r="J26" s="692"/>
      <c r="K26" s="693"/>
      <c r="L26" s="693"/>
      <c r="M26" s="694"/>
      <c r="N26" s="692"/>
      <c r="O26" s="693"/>
      <c r="P26" s="693"/>
      <c r="Q26" s="693"/>
      <c r="R26" s="694"/>
      <c r="S26" s="692"/>
      <c r="T26" s="693"/>
      <c r="U26" s="694"/>
      <c r="V26" s="692"/>
      <c r="W26" s="693"/>
      <c r="X26" s="694"/>
      <c r="Y26" s="692"/>
      <c r="Z26" s="693"/>
      <c r="AA26" s="693"/>
      <c r="AB26" s="694"/>
      <c r="AC26" s="692"/>
      <c r="AD26" s="693"/>
      <c r="AE26" s="693"/>
      <c r="AF26" s="694"/>
      <c r="AG26" s="692"/>
      <c r="AH26" s="693"/>
      <c r="AI26" s="693"/>
      <c r="AJ26" s="694"/>
      <c r="AK26" s="692"/>
      <c r="AL26" s="693"/>
      <c r="AM26" s="693"/>
      <c r="AN26" s="694"/>
      <c r="AO26" s="689"/>
      <c r="AP26" s="690"/>
      <c r="AQ26" s="690"/>
      <c r="AR26" s="690"/>
      <c r="AS26" s="690"/>
      <c r="AT26" s="691"/>
      <c r="AU26" s="60"/>
      <c r="AV26" s="60"/>
      <c r="AW26" s="60"/>
      <c r="AX26" s="60"/>
    </row>
    <row r="27" spans="1:58" ht="23.25" customHeight="1">
      <c r="A27" s="688"/>
      <c r="B27" s="687"/>
      <c r="C27" s="685"/>
      <c r="D27" s="686"/>
      <c r="E27" s="687"/>
      <c r="F27" s="685"/>
      <c r="G27" s="687"/>
      <c r="H27" s="685"/>
      <c r="I27" s="687"/>
      <c r="J27" s="685"/>
      <c r="K27" s="686"/>
      <c r="L27" s="686"/>
      <c r="M27" s="687"/>
      <c r="N27" s="685"/>
      <c r="O27" s="686"/>
      <c r="P27" s="686"/>
      <c r="Q27" s="686"/>
      <c r="R27" s="687"/>
      <c r="S27" s="685"/>
      <c r="T27" s="686"/>
      <c r="U27" s="687"/>
      <c r="V27" s="685"/>
      <c r="W27" s="686"/>
      <c r="X27" s="687"/>
      <c r="Y27" s="685"/>
      <c r="Z27" s="686"/>
      <c r="AA27" s="686"/>
      <c r="AB27" s="687"/>
      <c r="AC27" s="685"/>
      <c r="AD27" s="686"/>
      <c r="AE27" s="686"/>
      <c r="AF27" s="687"/>
      <c r="AG27" s="685"/>
      <c r="AH27" s="686"/>
      <c r="AI27" s="686"/>
      <c r="AJ27" s="687"/>
      <c r="AK27" s="685"/>
      <c r="AL27" s="686"/>
      <c r="AM27" s="686"/>
      <c r="AN27" s="687"/>
      <c r="AO27" s="681"/>
      <c r="AP27" s="682"/>
      <c r="AQ27" s="682"/>
      <c r="AR27" s="682"/>
      <c r="AS27" s="682"/>
      <c r="AT27" s="683"/>
      <c r="AU27" s="60"/>
      <c r="AV27" s="60"/>
      <c r="AW27" s="60"/>
      <c r="AX27" s="60"/>
    </row>
    <row r="28" spans="1:58" ht="23.25" customHeight="1">
      <c r="A28" s="688"/>
      <c r="B28" s="686"/>
      <c r="C28" s="685"/>
      <c r="D28" s="686"/>
      <c r="E28" s="687"/>
      <c r="F28" s="685"/>
      <c r="G28" s="687"/>
      <c r="H28" s="685"/>
      <c r="I28" s="687"/>
      <c r="J28" s="685"/>
      <c r="K28" s="686"/>
      <c r="L28" s="686"/>
      <c r="M28" s="687"/>
      <c r="N28" s="685"/>
      <c r="O28" s="686"/>
      <c r="P28" s="686"/>
      <c r="Q28" s="686"/>
      <c r="R28" s="687"/>
      <c r="S28" s="685"/>
      <c r="T28" s="686"/>
      <c r="U28" s="687"/>
      <c r="V28" s="685"/>
      <c r="W28" s="686"/>
      <c r="X28" s="687"/>
      <c r="Y28" s="685"/>
      <c r="Z28" s="686"/>
      <c r="AA28" s="686"/>
      <c r="AB28" s="687"/>
      <c r="AC28" s="685"/>
      <c r="AD28" s="686"/>
      <c r="AE28" s="686"/>
      <c r="AF28" s="687"/>
      <c r="AG28" s="685"/>
      <c r="AH28" s="686"/>
      <c r="AI28" s="686"/>
      <c r="AJ28" s="687"/>
      <c r="AK28" s="685"/>
      <c r="AL28" s="686"/>
      <c r="AM28" s="686"/>
      <c r="AN28" s="687"/>
      <c r="AO28" s="681"/>
      <c r="AP28" s="682"/>
      <c r="AQ28" s="682"/>
      <c r="AR28" s="682"/>
      <c r="AS28" s="682"/>
      <c r="AT28" s="683"/>
      <c r="AU28" s="60"/>
      <c r="AV28" s="60"/>
      <c r="AW28" s="60"/>
      <c r="AX28" s="60"/>
    </row>
    <row r="29" spans="1:58" ht="23.25" customHeight="1">
      <c r="A29" s="688"/>
      <c r="B29" s="686"/>
      <c r="C29" s="685"/>
      <c r="D29" s="686"/>
      <c r="E29" s="687"/>
      <c r="F29" s="685"/>
      <c r="G29" s="687"/>
      <c r="H29" s="685"/>
      <c r="I29" s="687"/>
      <c r="J29" s="685"/>
      <c r="K29" s="686"/>
      <c r="L29" s="686"/>
      <c r="M29" s="687"/>
      <c r="N29" s="685"/>
      <c r="O29" s="686"/>
      <c r="P29" s="686"/>
      <c r="Q29" s="686"/>
      <c r="R29" s="687"/>
      <c r="S29" s="685"/>
      <c r="T29" s="686"/>
      <c r="U29" s="687"/>
      <c r="V29" s="685"/>
      <c r="W29" s="686"/>
      <c r="X29" s="687"/>
      <c r="Y29" s="685"/>
      <c r="Z29" s="686"/>
      <c r="AA29" s="686"/>
      <c r="AB29" s="687"/>
      <c r="AC29" s="685"/>
      <c r="AD29" s="686"/>
      <c r="AE29" s="686"/>
      <c r="AF29" s="687"/>
      <c r="AG29" s="685"/>
      <c r="AH29" s="686"/>
      <c r="AI29" s="686"/>
      <c r="AJ29" s="687"/>
      <c r="AK29" s="685"/>
      <c r="AL29" s="686"/>
      <c r="AM29" s="686"/>
      <c r="AN29" s="687"/>
      <c r="AO29" s="681"/>
      <c r="AP29" s="682"/>
      <c r="AQ29" s="682"/>
      <c r="AR29" s="682"/>
      <c r="AS29" s="682"/>
      <c r="AT29" s="683"/>
      <c r="AU29" s="60"/>
      <c r="AV29" s="60"/>
      <c r="AW29" s="60"/>
      <c r="AX29" s="60"/>
    </row>
    <row r="30" spans="1:58" ht="23.25" customHeight="1">
      <c r="A30" s="688"/>
      <c r="B30" s="686"/>
      <c r="C30" s="685"/>
      <c r="D30" s="686"/>
      <c r="E30" s="687"/>
      <c r="F30" s="685"/>
      <c r="G30" s="687"/>
      <c r="H30" s="685"/>
      <c r="I30" s="687"/>
      <c r="J30" s="685"/>
      <c r="K30" s="686"/>
      <c r="L30" s="686"/>
      <c r="M30" s="687"/>
      <c r="N30" s="685"/>
      <c r="O30" s="686"/>
      <c r="P30" s="686"/>
      <c r="Q30" s="686"/>
      <c r="R30" s="687"/>
      <c r="S30" s="685"/>
      <c r="T30" s="686"/>
      <c r="U30" s="687"/>
      <c r="V30" s="685"/>
      <c r="W30" s="686"/>
      <c r="X30" s="687"/>
      <c r="Y30" s="685"/>
      <c r="Z30" s="686"/>
      <c r="AA30" s="686"/>
      <c r="AB30" s="687"/>
      <c r="AC30" s="685"/>
      <c r="AD30" s="686"/>
      <c r="AE30" s="686"/>
      <c r="AF30" s="687"/>
      <c r="AG30" s="685"/>
      <c r="AH30" s="686"/>
      <c r="AI30" s="686"/>
      <c r="AJ30" s="687"/>
      <c r="AK30" s="685"/>
      <c r="AL30" s="686"/>
      <c r="AM30" s="686"/>
      <c r="AN30" s="687"/>
      <c r="AO30" s="681"/>
      <c r="AP30" s="682"/>
      <c r="AQ30" s="682"/>
      <c r="AR30" s="682"/>
      <c r="AS30" s="682"/>
      <c r="AT30" s="683"/>
      <c r="AU30" s="60"/>
      <c r="AV30" s="60"/>
      <c r="AW30" s="60"/>
      <c r="AX30" s="60"/>
    </row>
    <row r="31" spans="1:58" ht="23.25" customHeight="1">
      <c r="A31" s="688"/>
      <c r="B31" s="686"/>
      <c r="C31" s="685"/>
      <c r="D31" s="686"/>
      <c r="E31" s="687"/>
      <c r="F31" s="685"/>
      <c r="G31" s="687"/>
      <c r="H31" s="685"/>
      <c r="I31" s="687"/>
      <c r="J31" s="685"/>
      <c r="K31" s="686"/>
      <c r="L31" s="686"/>
      <c r="M31" s="687"/>
      <c r="N31" s="685"/>
      <c r="O31" s="686"/>
      <c r="P31" s="686"/>
      <c r="Q31" s="686"/>
      <c r="R31" s="687"/>
      <c r="S31" s="685"/>
      <c r="T31" s="686"/>
      <c r="U31" s="687"/>
      <c r="V31" s="685"/>
      <c r="W31" s="686"/>
      <c r="X31" s="687"/>
      <c r="Y31" s="685"/>
      <c r="Z31" s="686"/>
      <c r="AA31" s="686"/>
      <c r="AB31" s="687"/>
      <c r="AC31" s="685"/>
      <c r="AD31" s="686"/>
      <c r="AE31" s="686"/>
      <c r="AF31" s="687"/>
      <c r="AG31" s="685"/>
      <c r="AH31" s="686"/>
      <c r="AI31" s="686"/>
      <c r="AJ31" s="687"/>
      <c r="AK31" s="685"/>
      <c r="AL31" s="686"/>
      <c r="AM31" s="686"/>
      <c r="AN31" s="687"/>
      <c r="AO31" s="681"/>
      <c r="AP31" s="682"/>
      <c r="AQ31" s="682"/>
      <c r="AR31" s="682"/>
      <c r="AS31" s="682"/>
      <c r="AT31" s="683"/>
      <c r="AU31" s="60"/>
      <c r="AV31" s="60"/>
      <c r="AW31" s="60"/>
      <c r="AX31" s="60"/>
    </row>
    <row r="32" spans="1:58" ht="23.25" customHeight="1">
      <c r="A32" s="688"/>
      <c r="B32" s="686"/>
      <c r="C32" s="685"/>
      <c r="D32" s="686"/>
      <c r="E32" s="687"/>
      <c r="F32" s="685"/>
      <c r="G32" s="687"/>
      <c r="H32" s="685"/>
      <c r="I32" s="687"/>
      <c r="J32" s="685"/>
      <c r="K32" s="686"/>
      <c r="L32" s="686"/>
      <c r="M32" s="687"/>
      <c r="N32" s="685"/>
      <c r="O32" s="686"/>
      <c r="P32" s="686"/>
      <c r="Q32" s="686"/>
      <c r="R32" s="687"/>
      <c r="S32" s="685"/>
      <c r="T32" s="686"/>
      <c r="U32" s="687"/>
      <c r="V32" s="685"/>
      <c r="W32" s="686"/>
      <c r="X32" s="687"/>
      <c r="Y32" s="685"/>
      <c r="Z32" s="686"/>
      <c r="AA32" s="686"/>
      <c r="AB32" s="687"/>
      <c r="AC32" s="685"/>
      <c r="AD32" s="686"/>
      <c r="AE32" s="686"/>
      <c r="AF32" s="687"/>
      <c r="AG32" s="685"/>
      <c r="AH32" s="686"/>
      <c r="AI32" s="686"/>
      <c r="AJ32" s="687"/>
      <c r="AK32" s="685"/>
      <c r="AL32" s="686"/>
      <c r="AM32" s="686"/>
      <c r="AN32" s="687"/>
      <c r="AO32" s="681"/>
      <c r="AP32" s="682"/>
      <c r="AQ32" s="682"/>
      <c r="AR32" s="682"/>
      <c r="AS32" s="682"/>
      <c r="AT32" s="683"/>
      <c r="AU32" s="60"/>
      <c r="AV32" s="60"/>
      <c r="AW32" s="60"/>
      <c r="AX32" s="60"/>
    </row>
    <row r="33" spans="1:50" ht="23.25" customHeight="1" thickBot="1">
      <c r="A33" s="684"/>
      <c r="B33" s="676"/>
      <c r="C33" s="675"/>
      <c r="D33" s="676"/>
      <c r="E33" s="677"/>
      <c r="F33" s="675"/>
      <c r="G33" s="677"/>
      <c r="H33" s="675"/>
      <c r="I33" s="677"/>
      <c r="J33" s="675"/>
      <c r="K33" s="676"/>
      <c r="L33" s="676"/>
      <c r="M33" s="677"/>
      <c r="N33" s="675"/>
      <c r="O33" s="676"/>
      <c r="P33" s="676"/>
      <c r="Q33" s="676"/>
      <c r="R33" s="677"/>
      <c r="S33" s="675"/>
      <c r="T33" s="676"/>
      <c r="U33" s="677"/>
      <c r="V33" s="675"/>
      <c r="W33" s="676"/>
      <c r="X33" s="677"/>
      <c r="Y33" s="675"/>
      <c r="Z33" s="676"/>
      <c r="AA33" s="676"/>
      <c r="AB33" s="677"/>
      <c r="AC33" s="675"/>
      <c r="AD33" s="676"/>
      <c r="AE33" s="676"/>
      <c r="AF33" s="677"/>
      <c r="AG33" s="675"/>
      <c r="AH33" s="676"/>
      <c r="AI33" s="676"/>
      <c r="AJ33" s="677"/>
      <c r="AK33" s="675"/>
      <c r="AL33" s="676"/>
      <c r="AM33" s="676"/>
      <c r="AN33" s="677"/>
      <c r="AO33" s="678"/>
      <c r="AP33" s="679"/>
      <c r="AQ33" s="679"/>
      <c r="AR33" s="679"/>
      <c r="AS33" s="679"/>
      <c r="AT33" s="680"/>
      <c r="AU33" s="60"/>
      <c r="AV33" s="60"/>
      <c r="AW33" s="60"/>
      <c r="AX33" s="60"/>
    </row>
    <row r="34" spans="1:50" ht="9" customHeight="1"/>
    <row r="35" spans="1:50" ht="18" customHeight="1"/>
    <row r="36" spans="1:50" ht="18" customHeight="1"/>
  </sheetData>
  <mergeCells count="211">
    <mergeCell ref="AZ17:BA18"/>
    <mergeCell ref="AZ19:BA20"/>
    <mergeCell ref="BB20:BD20"/>
    <mergeCell ref="BE20:BF20"/>
    <mergeCell ref="B9:F9"/>
    <mergeCell ref="AE9:AG9"/>
    <mergeCell ref="B10:F10"/>
    <mergeCell ref="B11:F11"/>
    <mergeCell ref="T11:AA11"/>
    <mergeCell ref="A12:G12"/>
    <mergeCell ref="AM13:AT13"/>
    <mergeCell ref="A14:B14"/>
    <mergeCell ref="C14:F14"/>
    <mergeCell ref="G14:X14"/>
    <mergeCell ref="AN14:AT14"/>
    <mergeCell ref="A15:B16"/>
    <mergeCell ref="C15:F16"/>
    <mergeCell ref="G15:X16"/>
    <mergeCell ref="AA15:AI15"/>
    <mergeCell ref="AJ15:AL20"/>
    <mergeCell ref="A13:B13"/>
    <mergeCell ref="C13:F13"/>
    <mergeCell ref="G13:X13"/>
    <mergeCell ref="Y13:Z20"/>
    <mergeCell ref="A2:G2"/>
    <mergeCell ref="A5:AT5"/>
    <mergeCell ref="A6:G6"/>
    <mergeCell ref="H6:P7"/>
    <mergeCell ref="A7:A11"/>
    <mergeCell ref="B7:F7"/>
    <mergeCell ref="Q7:AT7"/>
    <mergeCell ref="B8:F8"/>
    <mergeCell ref="H8:P12"/>
    <mergeCell ref="Q8:AT8"/>
    <mergeCell ref="S9:Z9"/>
    <mergeCell ref="AL9:AS9"/>
    <mergeCell ref="AL10:AR10"/>
    <mergeCell ref="AA13:AI14"/>
    <mergeCell ref="AJ13:AL14"/>
    <mergeCell ref="AP15:AS15"/>
    <mergeCell ref="AP16:AS16"/>
    <mergeCell ref="AP17:AS17"/>
    <mergeCell ref="AP18:AS18"/>
    <mergeCell ref="AP19:AS19"/>
    <mergeCell ref="AP20:AS20"/>
    <mergeCell ref="AM15:AN15"/>
    <mergeCell ref="AT15:AT16"/>
    <mergeCell ref="AA16:AB17"/>
    <mergeCell ref="AC16:AI17"/>
    <mergeCell ref="AM16:AN16"/>
    <mergeCell ref="A17:B20"/>
    <mergeCell ref="C17:F20"/>
    <mergeCell ref="G17:H18"/>
    <mergeCell ref="I17:T18"/>
    <mergeCell ref="U17:X20"/>
    <mergeCell ref="AM17:AN17"/>
    <mergeCell ref="AT17:AT18"/>
    <mergeCell ref="AA18:AB19"/>
    <mergeCell ref="AC18:AI19"/>
    <mergeCell ref="AM18:AN18"/>
    <mergeCell ref="G19:H20"/>
    <mergeCell ref="I19:T20"/>
    <mergeCell ref="AM19:AN19"/>
    <mergeCell ref="AT19:AT20"/>
    <mergeCell ref="AA20:AI20"/>
    <mergeCell ref="AM20:AN20"/>
    <mergeCell ref="A21:F21"/>
    <mergeCell ref="G21:T21"/>
    <mergeCell ref="U21:X21"/>
    <mergeCell ref="Y21:AT21"/>
    <mergeCell ref="A22:B25"/>
    <mergeCell ref="C22:E24"/>
    <mergeCell ref="F22:I22"/>
    <mergeCell ref="J22:M22"/>
    <mergeCell ref="N22:R22"/>
    <mergeCell ref="C25:E25"/>
    <mergeCell ref="F25:G25"/>
    <mergeCell ref="H25:I25"/>
    <mergeCell ref="J25:M25"/>
    <mergeCell ref="N25:R25"/>
    <mergeCell ref="AO22:AT25"/>
    <mergeCell ref="F23:G24"/>
    <mergeCell ref="H23:I24"/>
    <mergeCell ref="J23:M23"/>
    <mergeCell ref="N23:R23"/>
    <mergeCell ref="S23:U23"/>
    <mergeCell ref="AK23:AN23"/>
    <mergeCell ref="J24:M24"/>
    <mergeCell ref="N24:R24"/>
    <mergeCell ref="S24:U24"/>
    <mergeCell ref="S22:U22"/>
    <mergeCell ref="V22:X23"/>
    <mergeCell ref="Y22:AB23"/>
    <mergeCell ref="AC22:AF23"/>
    <mergeCell ref="AG22:AJ23"/>
    <mergeCell ref="AK22:AN22"/>
    <mergeCell ref="S25:U25"/>
    <mergeCell ref="V25:X25"/>
    <mergeCell ref="Y25:AB25"/>
    <mergeCell ref="AC25:AF25"/>
    <mergeCell ref="AG25:AJ25"/>
    <mergeCell ref="AK25:AN25"/>
    <mergeCell ref="V24:X24"/>
    <mergeCell ref="Y24:AB24"/>
    <mergeCell ref="AC24:AF24"/>
    <mergeCell ref="AG24:AJ24"/>
    <mergeCell ref="AK24:AN24"/>
    <mergeCell ref="AO26:AT26"/>
    <mergeCell ref="A27:B27"/>
    <mergeCell ref="C27:E27"/>
    <mergeCell ref="F27:G27"/>
    <mergeCell ref="H27:I27"/>
    <mergeCell ref="J27:M27"/>
    <mergeCell ref="N27:R27"/>
    <mergeCell ref="S27:U27"/>
    <mergeCell ref="V27:X27"/>
    <mergeCell ref="Y27:AB27"/>
    <mergeCell ref="S26:U26"/>
    <mergeCell ref="V26:X26"/>
    <mergeCell ref="Y26:AB26"/>
    <mergeCell ref="AC26:AF26"/>
    <mergeCell ref="AG26:AJ26"/>
    <mergeCell ref="AK26:AN26"/>
    <mergeCell ref="A26:B26"/>
    <mergeCell ref="C26:E26"/>
    <mergeCell ref="F26:G26"/>
    <mergeCell ref="H26:I26"/>
    <mergeCell ref="J26:M26"/>
    <mergeCell ref="N26:R26"/>
    <mergeCell ref="AC27:AF27"/>
    <mergeCell ref="AG27:AJ27"/>
    <mergeCell ref="V29:X29"/>
    <mergeCell ref="Y29:AB29"/>
    <mergeCell ref="AK27:AN27"/>
    <mergeCell ref="AO27:AT27"/>
    <mergeCell ref="A28:B28"/>
    <mergeCell ref="C28:E28"/>
    <mergeCell ref="F28:G28"/>
    <mergeCell ref="H28:I28"/>
    <mergeCell ref="J28:M28"/>
    <mergeCell ref="N28:R28"/>
    <mergeCell ref="AO28:AT28"/>
    <mergeCell ref="S28:U28"/>
    <mergeCell ref="V28:X28"/>
    <mergeCell ref="Y28:AB28"/>
    <mergeCell ref="AC28:AF28"/>
    <mergeCell ref="AG28:AJ28"/>
    <mergeCell ref="AK28:AN28"/>
    <mergeCell ref="AC29:AF29"/>
    <mergeCell ref="AG29:AJ29"/>
    <mergeCell ref="AK29:AN29"/>
    <mergeCell ref="AO29:AT29"/>
    <mergeCell ref="A29:B29"/>
    <mergeCell ref="C29:E29"/>
    <mergeCell ref="F29:G29"/>
    <mergeCell ref="C30:E30"/>
    <mergeCell ref="F30:G30"/>
    <mergeCell ref="H30:I30"/>
    <mergeCell ref="J30:M30"/>
    <mergeCell ref="N30:R30"/>
    <mergeCell ref="AO30:AT30"/>
    <mergeCell ref="S30:U30"/>
    <mergeCell ref="V30:X30"/>
    <mergeCell ref="Y30:AB30"/>
    <mergeCell ref="AC30:AF30"/>
    <mergeCell ref="AG30:AJ30"/>
    <mergeCell ref="AK30:AN30"/>
    <mergeCell ref="H29:I29"/>
    <mergeCell ref="J29:M29"/>
    <mergeCell ref="N29:R29"/>
    <mergeCell ref="S29:U29"/>
    <mergeCell ref="AC31:AF31"/>
    <mergeCell ref="AG31:AJ31"/>
    <mergeCell ref="AK31:AN31"/>
    <mergeCell ref="AO31:AT31"/>
    <mergeCell ref="A32:B32"/>
    <mergeCell ref="C32:E32"/>
    <mergeCell ref="F32:G32"/>
    <mergeCell ref="H32:I32"/>
    <mergeCell ref="J32:M32"/>
    <mergeCell ref="N32:R32"/>
    <mergeCell ref="A31:B31"/>
    <mergeCell ref="C31:E31"/>
    <mergeCell ref="F31:G31"/>
    <mergeCell ref="H31:I31"/>
    <mergeCell ref="J31:M31"/>
    <mergeCell ref="N31:R31"/>
    <mergeCell ref="S31:U31"/>
    <mergeCell ref="V31:X31"/>
    <mergeCell ref="Y31:AB31"/>
    <mergeCell ref="A30:B30"/>
    <mergeCell ref="AC33:AF33"/>
    <mergeCell ref="AG33:AJ33"/>
    <mergeCell ref="AK33:AN33"/>
    <mergeCell ref="AO33:AT33"/>
    <mergeCell ref="AO32:AT32"/>
    <mergeCell ref="A33:B33"/>
    <mergeCell ref="C33:E33"/>
    <mergeCell ref="F33:G33"/>
    <mergeCell ref="H33:I33"/>
    <mergeCell ref="J33:M33"/>
    <mergeCell ref="N33:R33"/>
    <mergeCell ref="S33:U33"/>
    <mergeCell ref="V33:X33"/>
    <mergeCell ref="Y33:AB33"/>
    <mergeCell ref="S32:U32"/>
    <mergeCell ref="V32:X32"/>
    <mergeCell ref="Y32:AB32"/>
    <mergeCell ref="AC32:AF32"/>
    <mergeCell ref="AG32:AJ32"/>
    <mergeCell ref="AK32:AN32"/>
  </mergeCells>
  <phoneticPr fontId="4"/>
  <printOptions horizontalCentered="1"/>
  <pageMargins left="0.27559055118110237" right="0.27559055118110237" top="0.78740157480314965" bottom="0.15748031496062992" header="0.43307086614173229" footer="0.19685039370078741"/>
  <pageSetup paperSize="9" scale="46"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★基本項目入力票</vt:lpstr>
      <vt:lpstr>目次</vt:lpstr>
      <vt:lpstr>２</vt:lpstr>
      <vt:lpstr>７</vt:lpstr>
      <vt:lpstr>８</vt:lpstr>
      <vt:lpstr>９</vt:lpstr>
      <vt:lpstr>12</vt:lpstr>
      <vt:lpstr>13</vt:lpstr>
      <vt:lpstr>14</vt:lpstr>
      <vt:lpstr>15</vt:lpstr>
      <vt:lpstr>17</vt:lpstr>
      <vt:lpstr>様式-4</vt:lpstr>
      <vt:lpstr>様式-9</vt:lpstr>
      <vt:lpstr>様式-17</vt:lpstr>
      <vt:lpstr>様式-28</vt:lpstr>
      <vt:lpstr>様式-34(1),(2)</vt:lpstr>
      <vt:lpstr>様式-35</vt:lpstr>
      <vt:lpstr>様式-36</vt:lpstr>
      <vt:lpstr>様式-37</vt:lpstr>
      <vt:lpstr>★基本項目入力票!Print_Area</vt:lpstr>
      <vt:lpstr>'12'!Print_Area</vt:lpstr>
      <vt:lpstr>'13'!Print_Area</vt:lpstr>
      <vt:lpstr>'14'!Print_Area</vt:lpstr>
      <vt:lpstr>'15'!Print_Area</vt:lpstr>
      <vt:lpstr>'17'!Print_Area</vt:lpstr>
      <vt:lpstr>'７'!Print_Area</vt:lpstr>
      <vt:lpstr>'９'!Print_Area</vt:lpstr>
      <vt:lpstr>目次!Print_Area</vt:lpstr>
      <vt:lpstr>'様式-17'!Print_Area</vt:lpstr>
      <vt:lpstr>'様式-28'!Print_Area</vt:lpstr>
      <vt:lpstr>'様式-35'!Print_Area</vt:lpstr>
      <vt:lpstr>'様式-36'!Print_Area</vt:lpstr>
      <vt:lpstr>'様式-37'!Print_Area</vt:lpstr>
      <vt:lpstr>'様式-4'!Print_Area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霧島市情報系</dc:creator>
  <cp:lastModifiedBy>霧島市情報系</cp:lastModifiedBy>
  <cp:lastPrinted>2025-05-19T23:45:28Z</cp:lastPrinted>
  <dcterms:created xsi:type="dcterms:W3CDTF">2025-05-15T01:53:37Z</dcterms:created>
  <dcterms:modified xsi:type="dcterms:W3CDTF">2025-06-05T05:54:41Z</dcterms:modified>
</cp:coreProperties>
</file>