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0.41.155\財政課\決算統計\★決算カード・類団比較カード・財政状況資料集等\01-02財政状況資料集（～H21は財政比較分析表等）（総務省）\H30\200330　平成30年度財政状況資料集の公表（１回目）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<sst xmlns="http://schemas.openxmlformats.org/spreadsheetml/2006/main" count="1104" uniqueCount="605">
  <si>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</si>
  <si>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</si>
  <si>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</si>
  <si>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</si>
  <si>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</si>
  <si>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</si>
  <si>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</si>
  <si>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</si>
  <si>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</si>
  <si>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</si>
  <si>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</si>
  <si>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</si>
  <si>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</si>
  <si>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</si>
  <si>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</si>
  <si>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</si>
  <si>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</si>
  <si>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</si>
  <si>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</si>
  <si>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</si>
  <si>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</si>
  <si>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</si>
  <si>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</si>
  <si>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</si>
  <si>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</si>
  <si>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</si>
  <si>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</si>
  <si>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</si>
  <si>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</si>
  <si>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</si>
  <si>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</si>
  <si>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</si>
  <si>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</si>
  <si>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</si>
  <si>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</si>
  <si>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</si>
  <si>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</si>
  <si>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</si>
  <si>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</si>
  <si>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</si>
  <si>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</si>
  <si>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</si>
  <si>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</si>
  <si>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</si>
  <si>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</si>
  <si>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</si>
  <si>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</si>
  <si>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</si>
  <si>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</si>
  <si>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</si>
  <si>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</si>
  <si>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</si>
  <si>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</si>
  <si>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</si>
  <si>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</si>
  <si>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</si>
  <si>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</si>
  <si>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</si>
  <si>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</si>
  <si>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</si>
  <si>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</si>
  <si>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</si>
  <si>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</si>
  <si>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</si>
  <si>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</si>
  <si>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</si>
  <si>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</si>
  <si>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</si>
  <si>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</si>
  <si>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</si>
  <si>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</si>
  <si>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</si>
  <si>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</si>
  <si>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</si>
  <si>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</si>
  <si>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</si>
  <si>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</si>
  <si>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</si>
  <si>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</si>
  <si>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</si>
  <si>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</si>
  <si>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</si>
  <si>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</si>
  <si>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</si>
  <si>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</si>
  <si>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</si>
  <si>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</si>
  <si>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</si>
  <si>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</si>
  <si>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</si>
  <si>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</si>
  <si>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</si>
  <si>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</si>
  <si>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</si>
  <si>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</si>
  <si>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</si>
  <si>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</si>
  <si>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</si>
  <si>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</si>
  <si>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</si>
  <si>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</si>
  <si>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</si>
  <si>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</si>
  <si>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</si>
  <si>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</si>
  <si>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</si>
  <si>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</si>
  <si>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</si>
  <si>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</si>
  <si>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</si>
  <si>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</si>
  <si>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</si>
  <si>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</si>
  <si>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</si>
  <si>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</si>
  <si>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</si>
  <si>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</si>
  <si>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</si>
  <si>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</si>
  <si>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</si>
  <si>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</si>
  <si>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</si>
  <si>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</si>
  <si>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</si>
  <si>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</si>
  <si>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</si>
  <si>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</si>
  <si>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</si>
  <si>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</si>
  <si>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</si>
  <si>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</si>
  <si>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</si>
  <si>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</si>
  <si>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</si>
  <si>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</si>
  <si>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</si>
  <si>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</si>
  <si>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</si>
  <si>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</si>
  <si>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</si>
  <si>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</si>
  <si>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</si>
  <si>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</si>
  <si>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</si>
  <si>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</si>
  <si>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</si>
  <si>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</si>
  <si>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</si>
  <si>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</si>
  <si>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</si>
  <si>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</si>
  <si>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</si>
  <si>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</si>
  <si>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</si>
  <si>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</si>
  <si>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</si>
  <si>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</si>
  <si>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</si>
  <si>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</si>
  <si>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</si>
  <si>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</si>
  <si>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</si>
  <si>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</si>
  <si>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</si>
  <si>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</si>
  <si>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</si>
  <si>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</si>
  <si>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</si>
  <si>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</si>
  <si>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</si>
  <si>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</si>
  <si>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</si>
  <si>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</si>
  <si>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</si>
  <si>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</si>
  <si>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</si>
  <si>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</si>
  <si>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</si>
  <si>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</si>
  <si>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</si>
  <si>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</si>
  <si>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</si>
  <si>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</si>
  <si>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</si>
  <si>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</si>
  <si>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</si>
  <si>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</si>
  <si>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</si>
  <si>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</si>
  <si>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</si>
  <si>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</si>
  <si>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</si>
  <si>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</si>
  <si>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</si>
  <si>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</si>
  <si>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</si>
  <si>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</si>
  <si>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</si>
  <si>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</si>
  <si>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</si>
  <si>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</si>
  <si>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</si>
  <si>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</si>
  <si>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</si>
  <si>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</si>
  <si>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</si>
  <si>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</si>
  <si>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</si>
  <si>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</si>
  <si>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</si>
  <si>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</si>
  <si>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</si>
  <si>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</si>
  <si>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</si>
  <si>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鹿児島県霧島市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</si>
  <si>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</si>
  <si>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</si>
  <si>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</si>
  <si>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</si>
  <si>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</si>
  <si>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</si>
  <si>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</si>
  <si>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</si>
  <si>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</si>
  <si>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</si>
  <si>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</si>
  <si>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</si>
  <si>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</si>
  <si>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</si>
  <si>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</si>
  <si>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</si>
  <si>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</si>
  <si>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</si>
  <si>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</si>
  <si>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</si>
  <si>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</si>
  <si>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</si>
  <si>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</si>
  <si>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</si>
  <si>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</si>
  <si>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</si>
  <si>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</si>
  <si>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</si>
  <si>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</si>
  <si>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</si>
  <si>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</si>
  <si>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</si>
  <si>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</si>
  <si>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</si>
  <si>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</si>
  <si>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</si>
  <si>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</si>
  <si>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</si>
  <si>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</si>
  <si>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</si>
  <si>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</si>
  <si>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</si>
  <si>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</si>
  <si>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</si>
  <si>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</si>
  <si>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</si>
  <si>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</si>
  <si>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</si>
  <si>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</si>
  <si>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</si>
  <si>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</si>
  <si>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</si>
  <si>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</si>
  <si>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</si>
  <si>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</si>
  <si>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</si>
  <si>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</si>
  <si>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</si>
  <si>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</si>
  <si>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</si>
  <si>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</si>
  <si>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</si>
  <si>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</si>
  <si>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</si>
  <si>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</si>
  <si>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</si>
  <si>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</si>
  <si>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</si>
  <si>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</si>
  <si>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</si>
  <si>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</si>
  <si>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</si>
  <si>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</si>
  <si>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</si>
  <si>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</si>
  <si>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</si>
  <si>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</si>
  <si>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</si>
  <si>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</si>
  <si>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</si>
  <si>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</si>
  <si>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</si>
  <si>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</si>
  <si>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</si>
  <si>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</si>
  <si>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</si>
  <si>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</si>
  <si>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</si>
  <si>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</si>
  <si>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</si>
  <si>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</si>
  <si>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</si>
  <si>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</si>
  <si>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</si>
  <si>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</si>
  <si>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</si>
  <si>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</si>
  <si>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</si>
  <si>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</si>
  <si>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</si>
  <si>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</si>
  <si>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</si>
  <si>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</si>
  <si>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</si>
  <si>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</si>
  <si>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</si>
  <si>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</si>
  <si>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</si>
  <si>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</si>
  <si>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</si>
  <si>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</si>
  <si>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</si>
  <si>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</si>
  <si>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</si>
  <si>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</si>
  <si>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</si>
  <si>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</si>
  <si>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</si>
  <si>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</si>
  <si>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</si>
  <si>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</si>
  <si>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</si>
  <si>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</si>
  <si>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</si>
  <si>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</si>
  <si>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</si>
  <si>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</si>
  <si>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</si>
  <si>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</si>
  <si>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</si>
  <si>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</si>
  <si>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</si>
  <si>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</si>
  <si>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</si>
  <si>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</si>
  <si>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</si>
  <si>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</si>
  <si>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</si>
  <si>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</si>
  <si>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</si>
  <si>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</si>
  <si>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</si>
  <si>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</si>
  <si>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</si>
  <si>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</si>
  <si>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</si>
  <si>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</si>
  <si>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</si>
  <si>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</si>
  <si>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鹿児島県霧島市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</si>
  <si>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</si>
  <si>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</si>
  <si>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</si>
  <si>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</si>
  <si>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</si>
  <si>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</si>
  <si>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</si>
  <si>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</si>
  <si>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</si>
  <si>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</si>
  <si>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</si>
  <si>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</si>
  <si>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</si>
  <si>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</si>
  <si>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</si>
  <si>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</si>
  <si>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</si>
  <si>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</si>
  <si>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</si>
  <si>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</si>
  <si>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</si>
  <si>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</si>
  <si>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</si>
  <si>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</si>
  <si>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</si>
  <si>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</si>
  <si>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</si>
  <si>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</si>
  <si>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</si>
  <si>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</si>
  <si>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</si>
  <si>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</si>
  <si>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</si>
  <si>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</si>
  <si>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</si>
  <si>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</si>
  <si>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</si>
  <si>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</si>
  <si>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</si>
  <si>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</si>
  <si>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</si>
  <si>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病院事業会計</t>
    <phoneticPr fontId="5"/>
  </si>
  <si>
    <t>法適用企業</t>
    <phoneticPr fontId="5"/>
  </si>
  <si>
    <t>下水道事業特別会計</t>
    <phoneticPr fontId="5"/>
  </si>
  <si>
    <t>法非適用企業</t>
    <phoneticPr fontId="5"/>
  </si>
  <si>
    <t>温泉供給特別会計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</si>
  <si>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</si>
  <si>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</si>
  <si>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</si>
  <si>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</si>
  <si>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</si>
  <si>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</si>
  <si>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</si>
  <si>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</si>
  <si>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</si>
  <si>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</si>
  <si>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</si>
  <si>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</si>
  <si>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</si>
  <si>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</si>
  <si>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</si>
  <si>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</si>
  <si>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</si>
  <si>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</si>
  <si>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</si>
  <si>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</si>
  <si>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</si>
  <si>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</si>
  <si>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</si>
  <si>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</si>
  <si>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</si>
  <si>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</si>
  <si>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</si>
  <si>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</si>
  <si>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</si>
  <si>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</si>
  <si>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</si>
  <si>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</si>
  <si>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</si>
  <si>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</si>
  <si>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</si>
  <si>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</si>
  <si>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</si>
  <si>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</si>
  <si>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</si>
  <si>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</si>
  <si>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</si>
  <si>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</si>
  <si>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</si>
  <si>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</si>
  <si>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</si>
  <si>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</si>
  <si>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</si>
  <si>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</si>
  <si>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</si>
  <si>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</si>
  <si>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</si>
  <si>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</si>
  <si>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</si>
  <si>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</si>
  <si>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</si>
  <si>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</si>
  <si>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</si>
  <si>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</si>
  <si>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</si>
  <si>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</si>
  <si>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</si>
  <si>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</si>
  <si>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</si>
  <si>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</si>
  <si>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</si>
  <si>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</si>
  <si>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</si>
  <si>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</si>
  <si>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</si>
  <si>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</si>
  <si>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</si>
  <si>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</si>
  <si>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</si>
  <si>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</si>
  <si>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</si>
  <si>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</si>
  <si>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</si>
  <si>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</si>
  <si>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</si>
  <si>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</si>
  <si>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</si>
  <si>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</si>
  <si>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</si>
  <si>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</si>
  <si>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</si>
  <si>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</si>
  <si>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</si>
  <si>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</si>
  <si>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</si>
  <si>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</si>
  <si>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</si>
  <si>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</si>
  <si>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</si>
  <si>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</si>
  <si>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</si>
  <si>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</si>
  <si>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</si>
  <si>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</si>
  <si>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</si>
  <si>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</si>
  <si>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</si>
  <si>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</si>
  <si>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</si>
  <si>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</si>
  <si>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</si>
  <si>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</si>
  <si>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</si>
  <si>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</si>
  <si>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</si>
  <si>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</si>
  <si>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</si>
  <si>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</si>
  <si>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</si>
  <si>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</si>
  <si>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</si>
  <si>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</si>
  <si>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</si>
  <si>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</si>
  <si>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</si>
  <si>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</si>
  <si>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</si>
  <si>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</si>
  <si>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</si>
  <si>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</si>
  <si>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</si>
  <si>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</si>
  <si>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</si>
  <si>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</si>
  <si>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</si>
  <si>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</si>
  <si>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</si>
  <si>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</si>
  <si>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</si>
  <si>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</si>
  <si>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</si>
  <si>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</si>
  <si>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</si>
  <si>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</si>
  <si>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</si>
  <si>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</si>
  <si>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</si>
  <si>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</si>
  <si>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</si>
  <si>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</si>
  <si>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3.71</t>
  </si>
  <si>
    <t>▲ 0.90</t>
  </si>
  <si>
    <t>水道事業会計</t>
  </si>
  <si>
    <t>病院事業会計</t>
  </si>
  <si>
    <t>一般会計</t>
  </si>
  <si>
    <t>介護保険特別会計</t>
  </si>
  <si>
    <t>国民健康保険特別会計</t>
  </si>
  <si>
    <t>▲ 0.79</t>
  </si>
  <si>
    <t>▲ 1.90</t>
  </si>
  <si>
    <t>▲ 1.38</t>
  </si>
  <si>
    <t>▲ 1.16</t>
  </si>
  <si>
    <t>下水道事業特別会計</t>
  </si>
  <si>
    <t>工業用水道事業会計</t>
  </si>
  <si>
    <t>交通災害共済事業特別会計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</si>
  <si>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</si>
  <si>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</si>
  <si>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</si>
  <si>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</si>
  <si>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</si>
  <si>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</si>
  <si>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</si>
  <si>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</si>
  <si>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</si>
  <si>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</si>
  <si>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霧島市土地開発公社</t>
    <rPh sb="0" eb="3">
      <t>キリシマシ</t>
    </rPh>
    <rPh sb="3" eb="5">
      <t>トチ</t>
    </rPh>
    <rPh sb="5" eb="7">
      <t>カイハツ</t>
    </rPh>
    <rPh sb="7" eb="9">
      <t>コウシャ</t>
    </rPh>
    <phoneticPr fontId="2"/>
  </si>
  <si>
    <t>霧島市施設管理公社</t>
    <rPh sb="0" eb="3">
      <t>キリシマシ</t>
    </rPh>
    <rPh sb="3" eb="4">
      <t>シ</t>
    </rPh>
    <rPh sb="4" eb="5">
      <t>セツ</t>
    </rPh>
    <rPh sb="5" eb="7">
      <t>カンリ</t>
    </rPh>
    <rPh sb="7" eb="9">
      <t>コウシャ</t>
    </rPh>
    <phoneticPr fontId="2"/>
  </si>
  <si>
    <t>霧島神話の里公園</t>
    <rPh sb="0" eb="1">
      <t>キリ</t>
    </rPh>
    <rPh sb="1" eb="2">
      <t>シマ</t>
    </rPh>
    <rPh sb="2" eb="4">
      <t>シンワ</t>
    </rPh>
    <rPh sb="5" eb="6">
      <t>サト</t>
    </rPh>
    <rPh sb="6" eb="8">
      <t>コウエン</t>
    </rPh>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</si>
  <si>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</si>
  <si>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</si>
  <si>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</si>
  <si>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</si>
  <si>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</si>
  <si>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19">
      <t>カイ</t>
    </rPh>
    <rPh sb="19" eb="20">
      <t>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</si>
  <si>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2"/>
  </si>
  <si>
    <t>-</t>
    <phoneticPr fontId="2"/>
  </si>
  <si>
    <t>特定建設事業基金</t>
    <rPh sb="0" eb="2">
      <t>トクテイ</t>
    </rPh>
    <rPh sb="2" eb="4">
      <t>ケンセツ</t>
    </rPh>
    <rPh sb="4" eb="6">
      <t>ジギョウ</t>
    </rPh>
    <rPh sb="6" eb="8">
      <t>キキン</t>
    </rPh>
    <phoneticPr fontId="2"/>
  </si>
  <si>
    <t>まちづくり基金</t>
    <rPh sb="5" eb="7">
      <t>キキン</t>
    </rPh>
    <phoneticPr fontId="2"/>
  </si>
  <si>
    <t>地域福祉基金</t>
    <rPh sb="0" eb="2">
      <t>チイキ</t>
    </rPh>
    <rPh sb="2" eb="4">
      <t>フクシ</t>
    </rPh>
    <rPh sb="4" eb="6">
      <t>キキン</t>
    </rPh>
    <phoneticPr fontId="2"/>
  </si>
  <si>
    <t>ふるさときばいやんせ基金</t>
    <rPh sb="10" eb="12">
      <t>キキン</t>
    </rPh>
    <phoneticPr fontId="2"/>
  </si>
  <si>
    <t>衛生施設整備基金</t>
    <rPh sb="0" eb="2">
      <t>エイセイ</t>
    </rPh>
    <rPh sb="2" eb="4">
      <t>シセツ</t>
    </rPh>
    <rPh sb="4" eb="6">
      <t>セイビ</t>
    </rPh>
    <rPh sb="6" eb="8">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</si>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</sst>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5027-4B32-8956-0049EED47D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92358</c:v>
                </c:pt>
                <c:pt idx="1">
                  <c:v>80711</c:v>
                </c:pt>
                <c:pt idx="2">
                  <c:v>74334</c:v>
                </c:pt>
                <c:pt idx="3">
                  <c:v>78586</c:v>
                </c:pt>
                <c:pt idx="4">
                  <c:v>52911</c:v>
                </c:pt>
              </c:numCache>
            </c:numRef>
          </c:val>
          <c:smooth val="0"/>
          <c:extLst xmlns:c16r2="http://schemas.microsoft.com/office/drawing/2015/06/chart">
            <c:ext xmlns:c16="http://schemas.microsoft.com/office/drawing/2014/chart" uri="{C3380CC4-5D6E-409C-BE32-E72D297353CC}">
              <c16:uniqueId val="{00000001-5027-4B32-8956-0049EED47D91}"/>
            </c:ext>
          </c:extLst>
        </c:ser>
        <c:dLbls>
          <c:showLegendKey val="0"/>
          <c:showVal val="0"/>
          <c:showCatName val="0"/>
          <c:showSerName val="0"/>
          <c:showPercent val="0"/>
          <c:showBubbleSize val="0"/>
        </c:dLbls>
        <c:marker val="1"/>
        <c:smooth val="0"/>
        <c:axId val="236663368"/>
        <c:axId val="272501480"/>
      </c:lineChart>
      <c:catAx>
        <c:axId val="236663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501480"/>
        <c:crosses val="autoZero"/>
        <c:auto val="1"/>
        <c:lblAlgn val="ctr"/>
        <c:lblOffset val="100"/>
        <c:tickLblSkip val="1"/>
        <c:tickMarkSkip val="1"/>
        <c:noMultiLvlLbl val="0"/>
      </c:catAx>
      <c:valAx>
        <c:axId val="2725014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663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5.59</c:v>
                </c:pt>
                <c:pt idx="1">
                  <c:v>7.21</c:v>
                </c:pt>
                <c:pt idx="2">
                  <c:v>6.09</c:v>
                </c:pt>
                <c:pt idx="3">
                  <c:v>4.4400000000000004</c:v>
                </c:pt>
                <c:pt idx="4">
                  <c:v>6.85</c:v>
                </c:pt>
              </c:numCache>
            </c:numRef>
          </c:val>
          <c:extLst xmlns:c16r2="http://schemas.microsoft.com/office/drawing/2015/06/chart">
            <c:ext xmlns:c16="http://schemas.microsoft.com/office/drawing/2014/chart" uri="{C3380CC4-5D6E-409C-BE32-E72D297353CC}">
              <c16:uniqueId val="{00000000-B88C-49A6-BADA-B8B96690F7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28.99</c:v>
                </c:pt>
                <c:pt idx="1">
                  <c:v>30.06</c:v>
                </c:pt>
                <c:pt idx="2">
                  <c:v>33.590000000000003</c:v>
                </c:pt>
                <c:pt idx="3">
                  <c:v>31.71</c:v>
                </c:pt>
                <c:pt idx="4">
                  <c:v>28.45</c:v>
                </c:pt>
              </c:numCache>
            </c:numRef>
          </c:val>
          <c:extLst xmlns:c16r2="http://schemas.microsoft.com/office/drawing/2015/06/chart">
            <c:ext xmlns:c16="http://schemas.microsoft.com/office/drawing/2014/chart" uri="{C3380CC4-5D6E-409C-BE32-E72D297353CC}">
              <c16:uniqueId val="{00000001-B88C-49A6-BADA-B8B96690F763}"/>
            </c:ext>
          </c:extLst>
        </c:ser>
        <c:dLbls>
          <c:showLegendKey val="0"/>
          <c:showVal val="0"/>
          <c:showCatName val="0"/>
          <c:showSerName val="0"/>
          <c:showPercent val="0"/>
          <c:showBubbleSize val="0"/>
        </c:dLbls>
        <c:gapWidth val="250"/>
        <c:overlap val="100"/>
        <c:axId val="274536632"/>
        <c:axId val="278685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7.44</c:v>
                </c:pt>
                <c:pt idx="1">
                  <c:v>3.48</c:v>
                </c:pt>
                <c:pt idx="2">
                  <c:v>2.11</c:v>
                </c:pt>
                <c:pt idx="3">
                  <c:v>-3.71</c:v>
                </c:pt>
                <c:pt idx="4">
                  <c:v>-0.9</c:v>
                </c:pt>
              </c:numCache>
            </c:numRef>
          </c:val>
          <c:smooth val="0"/>
          <c:extLst xmlns:c16r2="http://schemas.microsoft.com/office/drawing/2015/06/chart">
            <c:ext xmlns:c16="http://schemas.microsoft.com/office/drawing/2014/chart" uri="{C3380CC4-5D6E-409C-BE32-E72D297353CC}">
              <c16:uniqueId val="{00000002-B88C-49A6-BADA-B8B96690F763}"/>
            </c:ext>
          </c:extLst>
        </c:ser>
        <c:dLbls>
          <c:showLegendKey val="0"/>
          <c:showVal val="0"/>
          <c:showCatName val="0"/>
          <c:showSerName val="0"/>
          <c:showPercent val="0"/>
          <c:showBubbleSize val="0"/>
        </c:dLbls>
        <c:marker val="1"/>
        <c:smooth val="0"/>
        <c:axId val="274536632"/>
        <c:axId val="278685368"/>
      </c:lineChart>
      <c:catAx>
        <c:axId val="27453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8685368"/>
        <c:crosses val="autoZero"/>
        <c:auto val="1"/>
        <c:lblAlgn val="ctr"/>
        <c:lblOffset val="100"/>
        <c:tickLblSkip val="1"/>
        <c:tickMarkSkip val="1"/>
        <c:noMultiLvlLbl val="0"/>
      </c:catAx>
      <c:valAx>
        <c:axId val="278685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53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0.04</c:v>
                </c:pt>
                <c:pt idx="4">
                  <c:v>#N/A</c:v>
                </c:pt>
                <c:pt idx="5">
                  <c:v>0.05</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8C46-44FD-A6A3-42525F3119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C46-44FD-A6A3-42525F311903}"/>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8C46-44FD-A6A3-42525F311903}"/>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0.11</c:v>
                </c:pt>
                <c:pt idx="4">
                  <c:v>#N/A</c:v>
                </c:pt>
                <c:pt idx="5">
                  <c:v>0.11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8C46-44FD-A6A3-42525F31190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0.12</c:v>
                </c:pt>
                <c:pt idx="4">
                  <c:v>#N/A</c:v>
                </c:pt>
                <c:pt idx="5">
                  <c:v>0.13</c:v>
                </c:pt>
                <c:pt idx="6">
                  <c:v>#N/A</c:v>
                </c:pt>
                <c:pt idx="7">
                  <c:v>0.24</c:v>
                </c:pt>
                <c:pt idx="8">
                  <c:v>#N/A</c:v>
                </c:pt>
                <c:pt idx="9">
                  <c:v>0.56000000000000005</c:v>
                </c:pt>
              </c:numCache>
            </c:numRef>
          </c:val>
          <c:extLst xmlns:c16r2="http://schemas.microsoft.com/office/drawing/2015/06/chart">
            <c:ext xmlns:c16="http://schemas.microsoft.com/office/drawing/2014/chart" uri="{C3380CC4-5D6E-409C-BE32-E72D297353CC}">
              <c16:uniqueId val="{00000004-8C46-44FD-A6A3-42525F31190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0.79</c:v>
                </c:pt>
                <c:pt idx="1">
                  <c:v>#N/A</c:v>
                </c:pt>
                <c:pt idx="2">
                  <c:v>1.9</c:v>
                </c:pt>
                <c:pt idx="3">
                  <c:v>#N/A</c:v>
                </c:pt>
                <c:pt idx="4">
                  <c:v>1.38</c:v>
                </c:pt>
                <c:pt idx="5">
                  <c:v>#N/A</c:v>
                </c:pt>
                <c:pt idx="6">
                  <c:v>1.1599999999999999</c:v>
                </c:pt>
                <c:pt idx="7">
                  <c:v>#N/A</c:v>
                </c:pt>
                <c:pt idx="8">
                  <c:v>#N/A</c:v>
                </c:pt>
                <c:pt idx="9">
                  <c:v>0.89</c:v>
                </c:pt>
              </c:numCache>
            </c:numRef>
          </c:val>
          <c:extLst xmlns:c16r2="http://schemas.microsoft.com/office/drawing/2015/06/chart">
            <c:ext xmlns:c16="http://schemas.microsoft.com/office/drawing/2014/chart" uri="{C3380CC4-5D6E-409C-BE32-E72D297353CC}">
              <c16:uniqueId val="{00000005-8C46-44FD-A6A3-42525F31190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0.91</c:v>
                </c:pt>
                <c:pt idx="2">
                  <c:v>#N/A</c:v>
                </c:pt>
                <c:pt idx="3">
                  <c:v>0.68</c:v>
                </c:pt>
                <c:pt idx="4">
                  <c:v>#N/A</c:v>
                </c:pt>
                <c:pt idx="5">
                  <c:v>0.68</c:v>
                </c:pt>
                <c:pt idx="6">
                  <c:v>#N/A</c:v>
                </c:pt>
                <c:pt idx="7">
                  <c:v>0.44</c:v>
                </c:pt>
                <c:pt idx="8">
                  <c:v>#N/A</c:v>
                </c:pt>
                <c:pt idx="9">
                  <c:v>1.1000000000000001</c:v>
                </c:pt>
              </c:numCache>
            </c:numRef>
          </c:val>
          <c:extLst xmlns:c16r2="http://schemas.microsoft.com/office/drawing/2015/06/chart">
            <c:ext xmlns:c16="http://schemas.microsoft.com/office/drawing/2014/chart" uri="{C3380CC4-5D6E-409C-BE32-E72D297353CC}">
              <c16:uniqueId val="{00000006-8C46-44FD-A6A3-42525F3119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5.58</c:v>
                </c:pt>
                <c:pt idx="2">
                  <c:v>#N/A</c:v>
                </c:pt>
                <c:pt idx="3">
                  <c:v>7.21</c:v>
                </c:pt>
                <c:pt idx="4">
                  <c:v>#N/A</c:v>
                </c:pt>
                <c:pt idx="5">
                  <c:v>6.08</c:v>
                </c:pt>
                <c:pt idx="6">
                  <c:v>#N/A</c:v>
                </c:pt>
                <c:pt idx="7">
                  <c:v>4.43</c:v>
                </c:pt>
                <c:pt idx="8">
                  <c:v>#N/A</c:v>
                </c:pt>
                <c:pt idx="9">
                  <c:v>6.85</c:v>
                </c:pt>
              </c:numCache>
            </c:numRef>
          </c:val>
          <c:extLst xmlns:c16r2="http://schemas.microsoft.com/office/drawing/2015/06/chart">
            <c:ext xmlns:c16="http://schemas.microsoft.com/office/drawing/2014/chart" uri="{C3380CC4-5D6E-409C-BE32-E72D297353CC}">
              <c16:uniqueId val="{00000007-8C46-44FD-A6A3-42525F31190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8.25</c:v>
                </c:pt>
                <c:pt idx="2">
                  <c:v>#N/A</c:v>
                </c:pt>
                <c:pt idx="3">
                  <c:v>8.23</c:v>
                </c:pt>
                <c:pt idx="4">
                  <c:v>#N/A</c:v>
                </c:pt>
                <c:pt idx="5">
                  <c:v>7.02</c:v>
                </c:pt>
                <c:pt idx="6">
                  <c:v>#N/A</c:v>
                </c:pt>
                <c:pt idx="7">
                  <c:v>6.9</c:v>
                </c:pt>
                <c:pt idx="8">
                  <c:v>#N/A</c:v>
                </c:pt>
                <c:pt idx="9">
                  <c:v>7.57</c:v>
                </c:pt>
              </c:numCache>
            </c:numRef>
          </c:val>
          <c:extLst xmlns:c16r2="http://schemas.microsoft.com/office/drawing/2015/06/chart">
            <c:ext xmlns:c16="http://schemas.microsoft.com/office/drawing/2014/chart" uri="{C3380CC4-5D6E-409C-BE32-E72D297353CC}">
              <c16:uniqueId val="{00000008-8C46-44FD-A6A3-42525F3119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8.1199999999999992</c:v>
                </c:pt>
                <c:pt idx="2">
                  <c:v>#N/A</c:v>
                </c:pt>
                <c:pt idx="3">
                  <c:v>8.1999999999999993</c:v>
                </c:pt>
                <c:pt idx="4">
                  <c:v>#N/A</c:v>
                </c:pt>
                <c:pt idx="5">
                  <c:v>9.39</c:v>
                </c:pt>
                <c:pt idx="6">
                  <c:v>#N/A</c:v>
                </c:pt>
                <c:pt idx="7">
                  <c:v>9.2100000000000009</c:v>
                </c:pt>
                <c:pt idx="8">
                  <c:v>#N/A</c:v>
                </c:pt>
                <c:pt idx="9">
                  <c:v>10.14</c:v>
                </c:pt>
              </c:numCache>
            </c:numRef>
          </c:val>
          <c:extLst xmlns:c16r2="http://schemas.microsoft.com/office/drawing/2015/06/chart">
            <c:ext xmlns:c16="http://schemas.microsoft.com/office/drawing/2014/chart" uri="{C3380CC4-5D6E-409C-BE32-E72D297353CC}">
              <c16:uniqueId val="{00000009-8C46-44FD-A6A3-42525F311903}"/>
            </c:ext>
          </c:extLst>
        </c:ser>
        <c:dLbls>
          <c:showLegendKey val="0"/>
          <c:showVal val="0"/>
          <c:showCatName val="0"/>
          <c:showSerName val="0"/>
          <c:showPercent val="0"/>
          <c:showBubbleSize val="0"/>
        </c:dLbls>
        <c:gapWidth val="150"/>
        <c:overlap val="100"/>
        <c:axId val="295248776"/>
        <c:axId val="295420792"/>
      </c:barChart>
      <c:catAx>
        <c:axId val="29524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420792"/>
        <c:crosses val="autoZero"/>
        <c:auto val="1"/>
        <c:lblAlgn val="ctr"/>
        <c:lblOffset val="100"/>
        <c:tickLblSkip val="1"/>
        <c:tickMarkSkip val="1"/>
        <c:noMultiLvlLbl val="0"/>
      </c:catAx>
      <c:valAx>
        <c:axId val="295420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248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6239</c:v>
                </c:pt>
                <c:pt idx="5">
                  <c:v>6147</c:v>
                </c:pt>
                <c:pt idx="8">
                  <c:v>6135</c:v>
                </c:pt>
                <c:pt idx="11">
                  <c:v>6044</c:v>
                </c:pt>
                <c:pt idx="14">
                  <c:v>5798</c:v>
                </c:pt>
              </c:numCache>
            </c:numRef>
          </c:val>
          <c:extLst xmlns:c16r2="http://schemas.microsoft.com/office/drawing/2015/06/chart">
            <c:ext xmlns:c16="http://schemas.microsoft.com/office/drawing/2014/chart" uri="{C3380CC4-5D6E-409C-BE32-E72D297353CC}">
              <c16:uniqueId val="{00000000-8DCF-49DA-8057-30DED00AAD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DCF-49DA-8057-30DED00AAD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4</c:v>
                </c:pt>
                <c:pt idx="9">
                  <c:v>3</c:v>
                </c:pt>
                <c:pt idx="12">
                  <c:v>3</c:v>
                </c:pt>
              </c:numCache>
            </c:numRef>
          </c:val>
          <c:extLst xmlns:c16r2="http://schemas.microsoft.com/office/drawing/2015/06/chart">
            <c:ext xmlns:c16="http://schemas.microsoft.com/office/drawing/2014/chart" uri="{C3380CC4-5D6E-409C-BE32-E72D297353CC}">
              <c16:uniqueId val="{00000002-8DCF-49DA-8057-30DED00AAD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80</c:v>
                </c:pt>
                <c:pt idx="3">
                  <c:v>83</c:v>
                </c:pt>
                <c:pt idx="6">
                  <c:v>57</c:v>
                </c:pt>
                <c:pt idx="9">
                  <c:v>26</c:v>
                </c:pt>
                <c:pt idx="12">
                  <c:v>0</c:v>
                </c:pt>
              </c:numCache>
            </c:numRef>
          </c:val>
          <c:extLst xmlns:c16r2="http://schemas.microsoft.com/office/drawing/2015/06/chart">
            <c:ext xmlns:c16="http://schemas.microsoft.com/office/drawing/2014/chart" uri="{C3380CC4-5D6E-409C-BE32-E72D297353CC}">
              <c16:uniqueId val="{00000003-8DCF-49DA-8057-30DED00AAD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770</c:v>
                </c:pt>
                <c:pt idx="3">
                  <c:v>805</c:v>
                </c:pt>
                <c:pt idx="6">
                  <c:v>780</c:v>
                </c:pt>
                <c:pt idx="9">
                  <c:v>738</c:v>
                </c:pt>
                <c:pt idx="12">
                  <c:v>734</c:v>
                </c:pt>
              </c:numCache>
            </c:numRef>
          </c:val>
          <c:extLst xmlns:c16r2="http://schemas.microsoft.com/office/drawing/2015/06/chart">
            <c:ext xmlns:c16="http://schemas.microsoft.com/office/drawing/2014/chart" uri="{C3380CC4-5D6E-409C-BE32-E72D297353CC}">
              <c16:uniqueId val="{00000004-8DCF-49DA-8057-30DED00AAD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DCF-49DA-8057-30DED00AAD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DCF-49DA-8057-30DED00AAD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8146</c:v>
                </c:pt>
                <c:pt idx="3">
                  <c:v>7796</c:v>
                </c:pt>
                <c:pt idx="6">
                  <c:v>7616</c:v>
                </c:pt>
                <c:pt idx="9">
                  <c:v>7378</c:v>
                </c:pt>
                <c:pt idx="12">
                  <c:v>6913</c:v>
                </c:pt>
              </c:numCache>
            </c:numRef>
          </c:val>
          <c:extLst xmlns:c16r2="http://schemas.microsoft.com/office/drawing/2015/06/chart">
            <c:ext xmlns:c16="http://schemas.microsoft.com/office/drawing/2014/chart" uri="{C3380CC4-5D6E-409C-BE32-E72D297353CC}">
              <c16:uniqueId val="{00000007-8DCF-49DA-8057-30DED00AAD6E}"/>
            </c:ext>
          </c:extLst>
        </c:ser>
        <c:dLbls>
          <c:showLegendKey val="0"/>
          <c:showVal val="0"/>
          <c:showCatName val="0"/>
          <c:showSerName val="0"/>
          <c:showPercent val="0"/>
          <c:showBubbleSize val="0"/>
        </c:dLbls>
        <c:gapWidth val="100"/>
        <c:overlap val="100"/>
        <c:axId val="278907056"/>
        <c:axId val="27890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2761</c:v>
                </c:pt>
                <c:pt idx="2">
                  <c:v>#N/A</c:v>
                </c:pt>
                <c:pt idx="3">
                  <c:v>#N/A</c:v>
                </c:pt>
                <c:pt idx="4">
                  <c:v>2541</c:v>
                </c:pt>
                <c:pt idx="5">
                  <c:v>#N/A</c:v>
                </c:pt>
                <c:pt idx="6">
                  <c:v>#N/A</c:v>
                </c:pt>
                <c:pt idx="7">
                  <c:v>2322</c:v>
                </c:pt>
                <c:pt idx="8">
                  <c:v>#N/A</c:v>
                </c:pt>
                <c:pt idx="9">
                  <c:v>#N/A</c:v>
                </c:pt>
                <c:pt idx="10">
                  <c:v>2101</c:v>
                </c:pt>
                <c:pt idx="11">
                  <c:v>#N/A</c:v>
                </c:pt>
                <c:pt idx="12">
                  <c:v>#N/A</c:v>
                </c:pt>
                <c:pt idx="13">
                  <c:v>1852</c:v>
                </c:pt>
                <c:pt idx="14">
                  <c:v>#N/A</c:v>
                </c:pt>
              </c:numCache>
            </c:numRef>
          </c:val>
          <c:smooth val="0"/>
          <c:extLst xmlns:c16r2="http://schemas.microsoft.com/office/drawing/2015/06/chart">
            <c:ext xmlns:c16="http://schemas.microsoft.com/office/drawing/2014/chart" uri="{C3380CC4-5D6E-409C-BE32-E72D297353CC}">
              <c16:uniqueId val="{00000008-8DCF-49DA-8057-30DED00AAD6E}"/>
            </c:ext>
          </c:extLst>
        </c:ser>
        <c:dLbls>
          <c:showLegendKey val="0"/>
          <c:showVal val="0"/>
          <c:showCatName val="0"/>
          <c:showSerName val="0"/>
          <c:showPercent val="0"/>
          <c:showBubbleSize val="0"/>
        </c:dLbls>
        <c:marker val="1"/>
        <c:smooth val="0"/>
        <c:axId val="278907056"/>
        <c:axId val="278907440"/>
      </c:lineChart>
      <c:catAx>
        <c:axId val="27890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907440"/>
        <c:crosses val="autoZero"/>
        <c:auto val="1"/>
        <c:lblAlgn val="ctr"/>
        <c:lblOffset val="100"/>
        <c:tickLblSkip val="1"/>
        <c:tickMarkSkip val="1"/>
        <c:noMultiLvlLbl val="0"/>
      </c:catAx>
      <c:valAx>
        <c:axId val="27890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90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49878</c:v>
                </c:pt>
                <c:pt idx="5">
                  <c:v>49745</c:v>
                </c:pt>
                <c:pt idx="8">
                  <c:v>49326</c:v>
                </c:pt>
                <c:pt idx="11">
                  <c:v>48022</c:v>
                </c:pt>
                <c:pt idx="14">
                  <c:v>45713</c:v>
                </c:pt>
              </c:numCache>
            </c:numRef>
          </c:val>
          <c:extLst xmlns:c16r2="http://schemas.microsoft.com/office/drawing/2015/06/chart">
            <c:ext xmlns:c16="http://schemas.microsoft.com/office/drawing/2014/chart" uri="{C3380CC4-5D6E-409C-BE32-E72D297353CC}">
              <c16:uniqueId val="{00000000-361D-469A-B1FD-08D9841AE0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5359</c:v>
                </c:pt>
                <c:pt idx="5">
                  <c:v>5352</c:v>
                </c:pt>
                <c:pt idx="8">
                  <c:v>4045</c:v>
                </c:pt>
                <c:pt idx="11">
                  <c:v>4594</c:v>
                </c:pt>
                <c:pt idx="14">
                  <c:v>4204</c:v>
                </c:pt>
              </c:numCache>
            </c:numRef>
          </c:val>
          <c:extLst xmlns:c16r2="http://schemas.microsoft.com/office/drawing/2015/06/chart">
            <c:ext xmlns:c16="http://schemas.microsoft.com/office/drawing/2014/chart" uri="{C3380CC4-5D6E-409C-BE32-E72D297353CC}">
              <c16:uniqueId val="{00000001-361D-469A-B1FD-08D9841AE0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20522</c:v>
                </c:pt>
                <c:pt idx="5">
                  <c:v>22322</c:v>
                </c:pt>
                <c:pt idx="8">
                  <c:v>22747</c:v>
                </c:pt>
                <c:pt idx="11">
                  <c:v>24505</c:v>
                </c:pt>
                <c:pt idx="14">
                  <c:v>24231</c:v>
                </c:pt>
              </c:numCache>
            </c:numRef>
          </c:val>
          <c:extLst xmlns:c16r2="http://schemas.microsoft.com/office/drawing/2015/06/chart">
            <c:ext xmlns:c16="http://schemas.microsoft.com/office/drawing/2014/chart" uri="{C3380CC4-5D6E-409C-BE32-E72D297353CC}">
              <c16:uniqueId val="{00000002-361D-469A-B1FD-08D9841AE0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61D-469A-B1FD-08D9841AE0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61D-469A-B1FD-08D9841AE0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631</c:v>
                </c:pt>
                <c:pt idx="6">
                  <c:v>225</c:v>
                </c:pt>
                <c:pt idx="9">
                  <c:v>289</c:v>
                </c:pt>
                <c:pt idx="12">
                  <c:v>0</c:v>
                </c:pt>
              </c:numCache>
            </c:numRef>
          </c:val>
          <c:extLst xmlns:c16r2="http://schemas.microsoft.com/office/drawing/2015/06/chart">
            <c:ext xmlns:c16="http://schemas.microsoft.com/office/drawing/2014/chart" uri="{C3380CC4-5D6E-409C-BE32-E72D297353CC}">
              <c16:uniqueId val="{00000005-361D-469A-B1FD-08D9841AE0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8001</c:v>
                </c:pt>
                <c:pt idx="3">
                  <c:v>7478</c:v>
                </c:pt>
                <c:pt idx="6">
                  <c:v>7304</c:v>
                </c:pt>
                <c:pt idx="9">
                  <c:v>6844</c:v>
                </c:pt>
                <c:pt idx="12">
                  <c:v>6371</c:v>
                </c:pt>
              </c:numCache>
            </c:numRef>
          </c:val>
          <c:extLst xmlns:c16r2="http://schemas.microsoft.com/office/drawing/2015/06/chart">
            <c:ext xmlns:c16="http://schemas.microsoft.com/office/drawing/2014/chart" uri="{C3380CC4-5D6E-409C-BE32-E72D297353CC}">
              <c16:uniqueId val="{00000006-361D-469A-B1FD-08D9841AE0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141</c:v>
                </c:pt>
                <c:pt idx="3">
                  <c:v>86</c:v>
                </c:pt>
                <c:pt idx="6">
                  <c:v>30</c:v>
                </c:pt>
                <c:pt idx="9">
                  <c:v>0</c:v>
                </c:pt>
                <c:pt idx="12">
                  <c:v>0</c:v>
                </c:pt>
              </c:numCache>
            </c:numRef>
          </c:val>
          <c:extLst xmlns:c16r2="http://schemas.microsoft.com/office/drawing/2015/06/chart">
            <c:ext xmlns:c16="http://schemas.microsoft.com/office/drawing/2014/chart" uri="{C3380CC4-5D6E-409C-BE32-E72D297353CC}">
              <c16:uniqueId val="{00000007-361D-469A-B1FD-08D9841AE0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7512</c:v>
                </c:pt>
                <c:pt idx="3">
                  <c:v>7225</c:v>
                </c:pt>
                <c:pt idx="6">
                  <c:v>7049</c:v>
                </c:pt>
                <c:pt idx="9">
                  <c:v>7036</c:v>
                </c:pt>
                <c:pt idx="12">
                  <c:v>6681</c:v>
                </c:pt>
              </c:numCache>
            </c:numRef>
          </c:val>
          <c:extLst xmlns:c16r2="http://schemas.microsoft.com/office/drawing/2015/06/chart">
            <c:ext xmlns:c16="http://schemas.microsoft.com/office/drawing/2014/chart" uri="{C3380CC4-5D6E-409C-BE32-E72D297353CC}">
              <c16:uniqueId val="{00000008-361D-469A-B1FD-08D9841AE0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61D-469A-B1FD-08D9841AE0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63308</c:v>
                </c:pt>
                <c:pt idx="3">
                  <c:v>62223</c:v>
                </c:pt>
                <c:pt idx="6">
                  <c:v>60543</c:v>
                </c:pt>
                <c:pt idx="9">
                  <c:v>58998</c:v>
                </c:pt>
                <c:pt idx="12">
                  <c:v>55884</c:v>
                </c:pt>
              </c:numCache>
            </c:numRef>
          </c:val>
          <c:extLst xmlns:c16r2="http://schemas.microsoft.com/office/drawing/2015/06/chart">
            <c:ext xmlns:c16="http://schemas.microsoft.com/office/drawing/2014/chart" uri="{C3380CC4-5D6E-409C-BE32-E72D297353CC}">
              <c16:uniqueId val="{0000000A-361D-469A-B1FD-08D9841AE0A0}"/>
            </c:ext>
          </c:extLst>
        </c:ser>
        <c:dLbls>
          <c:showLegendKey val="0"/>
          <c:showVal val="0"/>
          <c:showCatName val="0"/>
          <c:showSerName val="0"/>
          <c:showPercent val="0"/>
          <c:showBubbleSize val="0"/>
        </c:dLbls>
        <c:gapWidth val="100"/>
        <c:overlap val="100"/>
        <c:axId val="274540288"/>
        <c:axId val="27454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3203</c:v>
                </c:pt>
                <c:pt idx="2">
                  <c:v>#N/A</c:v>
                </c:pt>
                <c:pt idx="3">
                  <c:v>#N/A</c:v>
                </c:pt>
                <c:pt idx="4">
                  <c:v>223</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61D-469A-B1FD-08D9841AE0A0}"/>
            </c:ext>
          </c:extLst>
        </c:ser>
        <c:dLbls>
          <c:showLegendKey val="0"/>
          <c:showVal val="0"/>
          <c:showCatName val="0"/>
          <c:showSerName val="0"/>
          <c:showPercent val="0"/>
          <c:showBubbleSize val="0"/>
        </c:dLbls>
        <c:marker val="1"/>
        <c:smooth val="0"/>
        <c:axId val="274540288"/>
        <c:axId val="274543344"/>
      </c:lineChart>
      <c:catAx>
        <c:axId val="27454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4543344"/>
        <c:crosses val="autoZero"/>
        <c:auto val="1"/>
        <c:lblAlgn val="ctr"/>
        <c:lblOffset val="100"/>
        <c:tickLblSkip val="1"/>
        <c:tickMarkSkip val="1"/>
        <c:noMultiLvlLbl val="0"/>
      </c:catAx>
      <c:valAx>
        <c:axId val="27454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54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11452</c:v>
                </c:pt>
                <c:pt idx="1">
                  <c:v>10761</c:v>
                </c:pt>
                <c:pt idx="2">
                  <c:v>9639</c:v>
                </c:pt>
              </c:numCache>
            </c:numRef>
          </c:val>
          <c:extLst xmlns:c16r2="http://schemas.microsoft.com/office/drawing/2015/06/chart">
            <c:ext xmlns:c16="http://schemas.microsoft.com/office/drawing/2014/chart" uri="{C3380CC4-5D6E-409C-BE32-E72D297353CC}">
              <c16:uniqueId val="{00000000-7C88-4C70-B628-34ABB7A49A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2184</c:v>
                </c:pt>
                <c:pt idx="1">
                  <c:v>2287</c:v>
                </c:pt>
                <c:pt idx="2">
                  <c:v>2190</c:v>
                </c:pt>
              </c:numCache>
            </c:numRef>
          </c:val>
          <c:extLst xmlns:c16r2="http://schemas.microsoft.com/office/drawing/2015/06/chart">
            <c:ext xmlns:c16="http://schemas.microsoft.com/office/drawing/2014/chart" uri="{C3380CC4-5D6E-409C-BE32-E72D297353CC}">
              <c16:uniqueId val="{00000001-7C88-4C70-B628-34ABB7A49A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8561</c:v>
                </c:pt>
                <c:pt idx="1">
                  <c:v>10124</c:v>
                </c:pt>
                <c:pt idx="2">
                  <c:v>10635</c:v>
                </c:pt>
              </c:numCache>
            </c:numRef>
          </c:val>
          <c:extLst xmlns:c16r2="http://schemas.microsoft.com/office/drawing/2015/06/chart">
            <c:ext xmlns:c16="http://schemas.microsoft.com/office/drawing/2014/chart" uri="{C3380CC4-5D6E-409C-BE32-E72D297353CC}">
              <c16:uniqueId val="{00000002-7C88-4C70-B628-34ABB7A49A7F}"/>
            </c:ext>
          </c:extLst>
        </c:ser>
        <c:dLbls>
          <c:showLegendKey val="0"/>
          <c:showVal val="0"/>
          <c:showCatName val="0"/>
          <c:showSerName val="0"/>
          <c:showPercent val="0"/>
          <c:showBubbleSize val="0"/>
        </c:dLbls>
        <c:gapWidth val="120"/>
        <c:overlap val="100"/>
        <c:axId val="235354816"/>
        <c:axId val="236158672"/>
      </c:barChart>
      <c:catAx>
        <c:axId val="2353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158672"/>
        <c:crosses val="autoZero"/>
        <c:auto val="1"/>
        <c:lblAlgn val="ctr"/>
        <c:lblOffset val="100"/>
        <c:tickLblSkip val="1"/>
        <c:tickMarkSkip val="1"/>
        <c:noMultiLvlLbl val="0"/>
      </c:catAx>
      <c:valAx>
        <c:axId val="236158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535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単年度における地方債の借入額が償還額を上回らないように抑制してきたことから、地方債残高が年々減少しており、元利償還金（繰上償還除く）、算入公債費等についても減少傾向にある。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今後も「経営健全化計画」に基づき、地方債残高や公債費の縮減を行い、健全な財政運営に努める。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減債基金残高のうち、満期一括地方債の償還の財源として積み立てた額はない。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effectLst/>
              <a:latin typeface="ＭＳ ゴシック" pitchFamily="49" charset="-128"/>
              <a:ea typeface="ＭＳ ゴシック" pitchFamily="49" charset="-128"/>
            </a:rPr>
            <a:t>　将来負担比率は、平成</a:t>
          </a:r>
          <a:r>
            <a:rPr kumimoji="1" lang="en-US" altLang="ja-JP" sz="1400">
              <a:effectLst/>
              <a:latin typeface="ＭＳ ゴシック" pitchFamily="49" charset="-128"/>
              <a:ea typeface="ＭＳ ゴシック" pitchFamily="49" charset="-128"/>
            </a:rPr>
            <a:t>17</a:t>
          </a:r>
          <a:r>
            <a:rPr kumimoji="1" lang="ja-JP" altLang="en-US" sz="1400">
              <a:effectLst/>
              <a:latin typeface="ＭＳ ゴシック" pitchFamily="49" charset="-128"/>
              <a:ea typeface="ＭＳ ゴシック" pitchFamily="49" charset="-128"/>
            </a:rPr>
            <a:t>年の合併以降年々減少している。</a:t>
          </a:r>
          <a:endParaRPr kumimoji="1" lang="en-US" altLang="ja-JP" sz="1400">
            <a:effectLst/>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　これは、地方債の借入額の抑制や繰上償還の実施による地方債現在高の縮減や、職員数の適正管理による退職手当負担額の減少によって、将来負担額が減少したためである。</a:t>
          </a:r>
          <a:endParaRPr kumimoji="1" lang="en-US" altLang="ja-JP" sz="1400">
            <a:effectLst/>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　また、充当可能財源等については、前年度より減少しているものの、その減少額は、特定目的基金等の積み増しを行ったことにより、将来負担額の減少額を下回っている。</a:t>
          </a:r>
          <a:endParaRPr kumimoji="1" lang="en-US" altLang="ja-JP" sz="1400">
            <a:effectLst/>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　今後も後世への負担を少しでも軽減するよう、公債費等義務的経費の削減を中心とする行財政改革を進め、財政の健全化に努める。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鹿児島県霧島市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決算剰余金やふるさと納税寄附金等を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単年度の大規模な建設事業等への活用や、地方債の償還等のため、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年度間の財源調整や、大規模な普通建設事業費等への活用により、基金残高は大きく減少する見込みとなっている。しかし、引き続き健全な財政運営を行っていくためには、事業の選択と集中により経費削減に取り組むとともに、一定の基金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・特定建設事業基金：道路整備や施設整備、都市計画事業等の特定の建設事業に充当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・ふるさときばいやんせ基金：霧島市きばいやんせ寄附金として寄附された寄附金（主にふるさと納税による）を積み立て、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寄附者の意向を反映した施策の事業に充当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・衛生施設整備基金：一般廃棄物処理施設及び火葬場の整備に係る事業に充当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・特定建設事業基金：総合治水関係等の特定建設のため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・ふるさときばいやんせ基金：寄附者の意向を踏まえ、観光振興に関する施策（観光施設の改修等）や、子育て支援の充実に関する施策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（放課後児童健全育成事業等）などの事業に活用するため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百万円を取り崩したが、ふるさと納税等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・衛生施設整備基金：新清掃センター建設のため、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・特定建設事業基金：今後見込まれる公共施設の整備等のため、引き続き基金の涵養に努めながら、適切に活用していく。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・ふるさときばいやんせ基金：寄附者の意向に沿えるよう、引き続き有効活用していく。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・衛生施設整備基金：新清掃センターの建設に向けて、計画的に基金を積み立て、活用していく。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百万円を積み立てたものの、国民健康保険特別会計の累積赤字を補てんするため、特例的な繰入れを行ったことなどに伴い一般財源が不足したため、財源調整として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段階的縮減や、社会保障関係費の増大等に伴う年度間の財源調整などに対応するため、一定の基金残高が必要であることから、収支不足額の改善を図り、毎年度の当初予算編成における基金繰入額の抑制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地方債の元利償還金に充当するため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百万円を取り崩し、今後の繰上償還等に充当するため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今後も繰上償還を含む公債費の償還に活用すると共に、一定の基金の確保に努める。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市税が増加し、財政力指数は前年度より上昇したものの、地方交付税や国県支出金等の依存財源の比率が高く、依然として類似団体平均を下回る状況である。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引き続き市税等の徴収強化や、受益者負担適正化の観点から使用料及び手数料の見直しを行い、自主財源の確保に努める。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類似団体平均、全国平均、県平均は下回っているものの、普通交付税の段階的縮減を受け、経常一般財源等が前年度よりも減少する中、扶助費などの経常的経費が増加したことにより、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今後とも、公債費を中心に経常経費の削減に取り組むとともに、自主財源確保に係る取組を強化する。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119380</xdr:rowOff>
    </xdr:to>
    <xdr:cxnSp macro="">
      <xdr:nvCxnSpPr>
        <xdr:cNvPr id="130" name="直線コネクタ 129"/>
        <xdr:cNvCxnSpPr/>
      </xdr:nvCxnSpPr>
      <xdr:spPr>
        <a:xfrm>
          <a:off x="4114800" y="1049578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61</xdr:row>
      <xdr:rowOff>37338</xdr:rowOff>
    </xdr:to>
    <xdr:cxnSp macro="">
      <xdr:nvCxnSpPr>
        <xdr:cNvPr id="133" name="直線コネクタ 132"/>
        <xdr:cNvCxnSpPr/>
      </xdr:nvCxnSpPr>
      <xdr:spPr>
        <a:xfrm>
          <a:off x="3225800" y="104233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136398</xdr:rowOff>
    </xdr:to>
    <xdr:cxnSp macro="">
      <xdr:nvCxnSpPr>
        <xdr:cNvPr id="136" name="直線コネクタ 135"/>
        <xdr:cNvCxnSpPr/>
      </xdr:nvCxnSpPr>
      <xdr:spPr>
        <a:xfrm>
          <a:off x="2336800" y="103075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60</xdr:row>
      <xdr:rowOff>131572</xdr:rowOff>
    </xdr:to>
    <xdr:cxnSp macro="">
      <xdr:nvCxnSpPr>
        <xdr:cNvPr id="139" name="直線コネクタ 138"/>
        <xdr:cNvCxnSpPr/>
      </xdr:nvCxnSpPr>
      <xdr:spPr>
        <a:xfrm flipV="1">
          <a:off x="1447800" y="103075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1" name="テキスト ボックス 140"/>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1" name="楕円 150"/>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2" name="テキスト ボックス 151"/>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3" name="楕円 152"/>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4" name="テキスト ボックス 153"/>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5" name="楕円 154"/>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6" name="テキスト ボックス 155"/>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7" name="楕円 156"/>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8" name="テキスト ボックス 157"/>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全国平均、県平均より下回っているものの、類似団体平均に比べ高い水準にあるのは、人口当たりの職員数が多いことが要因に挙げられる。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また、公共施設等の維持補修費の増加により、前年度に比べ決算額が増加している。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今後は、「公共施設管理計画」に基づき、公共施設の集約化・複合化を図り、維持管理経費の縮減に努める。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66785</xdr:rowOff>
    </xdr:from>
    <xdr:to>
      <xdr:col>23</xdr:col>
      <xdr:colOff>133350</xdr:colOff>
      <xdr:row>84</xdr:row>
      <xdr:rowOff>88030</xdr:rowOff>
    </xdr:to>
    <xdr:cxnSp macro="">
      <xdr:nvCxnSpPr>
        <xdr:cNvPr id="195" name="直線コネクタ 194"/>
        <xdr:cNvCxnSpPr/>
      </xdr:nvCxnSpPr>
      <xdr:spPr>
        <a:xfrm>
          <a:off x="4114800" y="14468585"/>
          <a:ext cx="8382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16180</xdr:rowOff>
    </xdr:from>
    <xdr:to>
      <xdr:col>19</xdr:col>
      <xdr:colOff>133350</xdr:colOff>
      <xdr:row>84</xdr:row>
      <xdr:rowOff>66785</xdr:rowOff>
    </xdr:to>
    <xdr:cxnSp macro="">
      <xdr:nvCxnSpPr>
        <xdr:cNvPr id="198" name="直線コネクタ 197"/>
        <xdr:cNvCxnSpPr/>
      </xdr:nvCxnSpPr>
      <xdr:spPr>
        <a:xfrm>
          <a:off x="3225800" y="14417980"/>
          <a:ext cx="889000" cy="5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16180</xdr:rowOff>
    </xdr:from>
    <xdr:to>
      <xdr:col>15</xdr:col>
      <xdr:colOff>82550</xdr:colOff>
      <xdr:row>84</xdr:row>
      <xdr:rowOff>31452</xdr:rowOff>
    </xdr:to>
    <xdr:cxnSp macro="">
      <xdr:nvCxnSpPr>
        <xdr:cNvPr id="201" name="直線コネクタ 200"/>
        <xdr:cNvCxnSpPr/>
      </xdr:nvCxnSpPr>
      <xdr:spPr>
        <a:xfrm flipV="1">
          <a:off x="2336800" y="14417980"/>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16480</xdr:rowOff>
    </xdr:from>
    <xdr:to>
      <xdr:col>11</xdr:col>
      <xdr:colOff>31750</xdr:colOff>
      <xdr:row>84</xdr:row>
      <xdr:rowOff>31452</xdr:rowOff>
    </xdr:to>
    <xdr:cxnSp macro="">
      <xdr:nvCxnSpPr>
        <xdr:cNvPr id="204" name="直線コネクタ 203"/>
        <xdr:cNvCxnSpPr/>
      </xdr:nvCxnSpPr>
      <xdr:spPr>
        <a:xfrm>
          <a:off x="1447800" y="14418280"/>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25463</xdr:rowOff>
    </xdr:from>
    <xdr:ext cx="762000" cy="259045"/>
    <xdr:sp macro="" textlink="">
      <xdr:nvSpPr>
        <xdr:cNvPr id="206" name="テキスト ボックス 205"/>
        <xdr:cNvSpPr txBox="1"/>
      </xdr:nvSpPr>
      <xdr:spPr>
        <a:xfrm>
          <a:off x="1955800" y="1408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37230</xdr:rowOff>
    </xdr:from>
    <xdr:to>
      <xdr:col>23</xdr:col>
      <xdr:colOff>184150</xdr:colOff>
      <xdr:row>84</xdr:row>
      <xdr:rowOff>138830</xdr:rowOff>
    </xdr:to>
    <xdr:sp macro="" textlink="">
      <xdr:nvSpPr>
        <xdr:cNvPr id="214" name="楕円 213"/>
        <xdr:cNvSpPr/>
      </xdr:nvSpPr>
      <xdr:spPr>
        <a:xfrm>
          <a:off x="4902200" y="144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9307</xdr:rowOff>
    </xdr:from>
    <xdr:ext cx="762000" cy="259045"/>
    <xdr:sp macro="" textlink="">
      <xdr:nvSpPr>
        <xdr:cNvPr id="215" name="人件費・物件費等の状況該当値テキスト"/>
        <xdr:cNvSpPr txBox="1"/>
      </xdr:nvSpPr>
      <xdr:spPr>
        <a:xfrm>
          <a:off x="5041900" y="1441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15985</xdr:rowOff>
    </xdr:from>
    <xdr:to>
      <xdr:col>19</xdr:col>
      <xdr:colOff>184150</xdr:colOff>
      <xdr:row>84</xdr:row>
      <xdr:rowOff>117585</xdr:rowOff>
    </xdr:to>
    <xdr:sp macro="" textlink="">
      <xdr:nvSpPr>
        <xdr:cNvPr id="216" name="楕円 215"/>
        <xdr:cNvSpPr/>
      </xdr:nvSpPr>
      <xdr:spPr>
        <a:xfrm>
          <a:off x="4064000" y="144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102362</xdr:rowOff>
    </xdr:from>
    <xdr:ext cx="736600" cy="259045"/>
    <xdr:sp macro="" textlink="">
      <xdr:nvSpPr>
        <xdr:cNvPr id="217" name="テキスト ボックス 216"/>
        <xdr:cNvSpPr txBox="1"/>
      </xdr:nvSpPr>
      <xdr:spPr>
        <a:xfrm>
          <a:off x="3733800" y="1450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136830</xdr:rowOff>
    </xdr:from>
    <xdr:to>
      <xdr:col>15</xdr:col>
      <xdr:colOff>133350</xdr:colOff>
      <xdr:row>84</xdr:row>
      <xdr:rowOff>66980</xdr:rowOff>
    </xdr:to>
    <xdr:sp macro="" textlink="">
      <xdr:nvSpPr>
        <xdr:cNvPr id="218" name="楕円 217"/>
        <xdr:cNvSpPr/>
      </xdr:nvSpPr>
      <xdr:spPr>
        <a:xfrm>
          <a:off x="3175000" y="143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51757</xdr:rowOff>
    </xdr:from>
    <xdr:ext cx="762000" cy="259045"/>
    <xdr:sp macro="" textlink="">
      <xdr:nvSpPr>
        <xdr:cNvPr id="219" name="テキスト ボックス 218"/>
        <xdr:cNvSpPr txBox="1"/>
      </xdr:nvSpPr>
      <xdr:spPr>
        <a:xfrm>
          <a:off x="2844800" y="144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152102</xdr:rowOff>
    </xdr:from>
    <xdr:to>
      <xdr:col>11</xdr:col>
      <xdr:colOff>82550</xdr:colOff>
      <xdr:row>84</xdr:row>
      <xdr:rowOff>82252</xdr:rowOff>
    </xdr:to>
    <xdr:sp macro="" textlink="">
      <xdr:nvSpPr>
        <xdr:cNvPr id="220" name="楕円 219"/>
        <xdr:cNvSpPr/>
      </xdr:nvSpPr>
      <xdr:spPr>
        <a:xfrm>
          <a:off x="2286000" y="1438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67029</xdr:rowOff>
    </xdr:from>
    <xdr:ext cx="762000" cy="259045"/>
    <xdr:sp macro="" textlink="">
      <xdr:nvSpPr>
        <xdr:cNvPr id="221" name="テキスト ボックス 220"/>
        <xdr:cNvSpPr txBox="1"/>
      </xdr:nvSpPr>
      <xdr:spPr>
        <a:xfrm>
          <a:off x="1955800" y="1446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137130</xdr:rowOff>
    </xdr:from>
    <xdr:to>
      <xdr:col>7</xdr:col>
      <xdr:colOff>31750</xdr:colOff>
      <xdr:row>84</xdr:row>
      <xdr:rowOff>67280</xdr:rowOff>
    </xdr:to>
    <xdr:sp macro="" textlink="">
      <xdr:nvSpPr>
        <xdr:cNvPr id="222" name="楕円 221"/>
        <xdr:cNvSpPr/>
      </xdr:nvSpPr>
      <xdr:spPr>
        <a:xfrm>
          <a:off x="1397000" y="143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52057</xdr:rowOff>
    </xdr:from>
    <xdr:ext cx="762000" cy="259045"/>
    <xdr:sp macro="" textlink="">
      <xdr:nvSpPr>
        <xdr:cNvPr id="223" name="テキスト ボックス 222"/>
        <xdr:cNvSpPr txBox="1"/>
      </xdr:nvSpPr>
      <xdr:spPr>
        <a:xfrm>
          <a:off x="1066800" y="1445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ゴシック" panose="020B0609070205080204" pitchFamily="49" charset="-128"/>
              <a:ea typeface="ＭＳ ゴシック" panose="020B0609070205080204" pitchFamily="49" charset="-128"/>
            </a:rPr>
            <a:t>　</a:t>
          </a:r>
          <a:r>
            <a:rPr kumimoji="1" lang="ja-JP" altLang="en-US" sz="1300">
              <a:latin typeface="ＭＳ ゴシック" panose="020B0609070205080204" pitchFamily="49" charset="-128"/>
              <a:ea typeface="ＭＳ ゴシック" panose="020B0609070205080204" pitchFamily="49" charset="-128"/>
            </a:rPr>
            <a:t>高齢層の職員が相対的に減少したことから、経験年数階層の変動により、前年度比で</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ポイント減少した。</a:t>
          </a:r>
        </a:p>
        <a:p>
          <a:r>
            <a:rPr kumimoji="1" lang="ja-JP" altLang="en-US" sz="1300">
              <a:latin typeface="ＭＳ ゴシック" panose="020B0609070205080204" pitchFamily="49" charset="-128"/>
              <a:ea typeface="ＭＳ ゴシック" panose="020B0609070205080204" pitchFamily="49" charset="-128"/>
            </a:rPr>
            <a:t>　今後も職務・職責に応じた給料制度を運用し、国の指数を上回らないよう努める。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155222</xdr:rowOff>
    </xdr:to>
    <xdr:cxnSp macro="">
      <xdr:nvCxnSpPr>
        <xdr:cNvPr id="257" name="直線コネクタ 256"/>
        <xdr:cNvCxnSpPr/>
      </xdr:nvCxnSpPr>
      <xdr:spPr>
        <a:xfrm flipV="1">
          <a:off x="16179800" y="148328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37395</xdr:rowOff>
    </xdr:to>
    <xdr:cxnSp macro="">
      <xdr:nvCxnSpPr>
        <xdr:cNvPr id="260" name="直線コネクタ 259"/>
        <xdr:cNvCxnSpPr/>
      </xdr:nvCxnSpPr>
      <xdr:spPr>
        <a:xfrm flipV="1">
          <a:off x="15290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37395</xdr:rowOff>
    </xdr:to>
    <xdr:cxnSp macro="">
      <xdr:nvCxnSpPr>
        <xdr:cNvPr id="263" name="直線コネクタ 262"/>
        <xdr:cNvCxnSpPr/>
      </xdr:nvCxnSpPr>
      <xdr:spPr>
        <a:xfrm>
          <a:off x="14401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50800</xdr:rowOff>
    </xdr:to>
    <xdr:cxnSp macro="">
      <xdr:nvCxnSpPr>
        <xdr:cNvPr id="266" name="直線コネクタ 265"/>
        <xdr:cNvCxnSpPr/>
      </xdr:nvCxnSpPr>
      <xdr:spPr>
        <a:xfrm flipV="1">
          <a:off x="13512800" y="1494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68" name="テキスト ボックス 267"/>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6" name="楕円 275"/>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53922</xdr:rowOff>
    </xdr:from>
    <xdr:ext cx="762000" cy="259045"/>
    <xdr:sp macro="" textlink="">
      <xdr:nvSpPr>
        <xdr:cNvPr id="277" name="給与水準   （国との比較）該当値テキスト"/>
        <xdr:cNvSpPr txBox="1"/>
      </xdr:nvSpPr>
      <xdr:spPr>
        <a:xfrm>
          <a:off x="171069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8" name="楕円 277"/>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79" name="テキスト ボックス 278"/>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0" name="楕円 279"/>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98372</xdr:rowOff>
    </xdr:from>
    <xdr:ext cx="762000" cy="259045"/>
    <xdr:sp macro="" textlink="">
      <xdr:nvSpPr>
        <xdr:cNvPr id="281" name="テキスト ボックス 280"/>
        <xdr:cNvSpPr txBox="1"/>
      </xdr:nvSpPr>
      <xdr:spPr>
        <a:xfrm>
          <a:off x="14909800" y="1467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2" name="楕円 281"/>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84966</xdr:rowOff>
    </xdr:from>
    <xdr:ext cx="762000" cy="259045"/>
    <xdr:sp macro="" textlink="">
      <xdr:nvSpPr>
        <xdr:cNvPr id="283" name="テキスト ボックス 282"/>
        <xdr:cNvSpPr txBox="1"/>
      </xdr:nvSpPr>
      <xdr:spPr>
        <a:xfrm>
          <a:off x="14020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5" name="テキスト ボックス 28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「定員適正化計画」に基づき職員の削減を進めてきた結果、平成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年度までに合併時点から△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％）を削減し、目標としていた△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％）を達成した。類似団体との比較においては、人口千人当たり職員数及び人口と面積を加味した定員回帰指標のいずれにおいても全国平均を上回る結果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本市職員数には常備消防職員及び市立高校職員が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人含まれている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ことが要因であり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、一般行政部門職員数に限定して類似団体と比較した場合、適正化は図られている状況にある。今後は、公務員への定年延長制度の導入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に係る動向を注視し、それ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を踏まえた新たな「定員管理計画」を策定し、限られた人材で効率的、効果的な行政経営を目指す。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95144</xdr:rowOff>
    </xdr:from>
    <xdr:to>
      <xdr:col>81</xdr:col>
      <xdr:colOff>44450</xdr:colOff>
      <xdr:row>65</xdr:row>
      <xdr:rowOff>99166</xdr:rowOff>
    </xdr:to>
    <xdr:cxnSp macro="">
      <xdr:nvCxnSpPr>
        <xdr:cNvPr id="320" name="直線コネクタ 319"/>
        <xdr:cNvCxnSpPr/>
      </xdr:nvCxnSpPr>
      <xdr:spPr>
        <a:xfrm>
          <a:off x="16179800" y="1123939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95144</xdr:rowOff>
    </xdr:from>
    <xdr:to>
      <xdr:col>77</xdr:col>
      <xdr:colOff>44450</xdr:colOff>
      <xdr:row>65</xdr:row>
      <xdr:rowOff>99166</xdr:rowOff>
    </xdr:to>
    <xdr:cxnSp macro="">
      <xdr:nvCxnSpPr>
        <xdr:cNvPr id="323" name="直線コネクタ 322"/>
        <xdr:cNvCxnSpPr/>
      </xdr:nvCxnSpPr>
      <xdr:spPr>
        <a:xfrm flipV="1">
          <a:off x="15290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97155</xdr:rowOff>
    </xdr:from>
    <xdr:to>
      <xdr:col>72</xdr:col>
      <xdr:colOff>203200</xdr:colOff>
      <xdr:row>65</xdr:row>
      <xdr:rowOff>99166</xdr:rowOff>
    </xdr:to>
    <xdr:cxnSp macro="">
      <xdr:nvCxnSpPr>
        <xdr:cNvPr id="326" name="直線コネクタ 325"/>
        <xdr:cNvCxnSpPr/>
      </xdr:nvCxnSpPr>
      <xdr:spPr>
        <a:xfrm>
          <a:off x="14401800" y="1124140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97155</xdr:rowOff>
    </xdr:from>
    <xdr:to>
      <xdr:col>68</xdr:col>
      <xdr:colOff>152400</xdr:colOff>
      <xdr:row>65</xdr:row>
      <xdr:rowOff>119274</xdr:rowOff>
    </xdr:to>
    <xdr:cxnSp macro="">
      <xdr:nvCxnSpPr>
        <xdr:cNvPr id="329" name="直線コネクタ 328"/>
        <xdr:cNvCxnSpPr/>
      </xdr:nvCxnSpPr>
      <xdr:spPr>
        <a:xfrm flipV="1">
          <a:off x="13512800" y="1124140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143104</xdr:rowOff>
    </xdr:from>
    <xdr:ext cx="762000" cy="259045"/>
    <xdr:sp macro="" textlink="">
      <xdr:nvSpPr>
        <xdr:cNvPr id="331" name="テキスト ボックス 330"/>
        <xdr:cNvSpPr txBox="1"/>
      </xdr:nvSpPr>
      <xdr:spPr>
        <a:xfrm>
          <a:off x="14020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48366</xdr:rowOff>
    </xdr:from>
    <xdr:to>
      <xdr:col>81</xdr:col>
      <xdr:colOff>95250</xdr:colOff>
      <xdr:row>65</xdr:row>
      <xdr:rowOff>149966</xdr:rowOff>
    </xdr:to>
    <xdr:sp macro="" textlink="">
      <xdr:nvSpPr>
        <xdr:cNvPr id="339" name="楕円 338"/>
        <xdr:cNvSpPr/>
      </xdr:nvSpPr>
      <xdr:spPr>
        <a:xfrm>
          <a:off x="169672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20443</xdr:rowOff>
    </xdr:from>
    <xdr:ext cx="762000" cy="259045"/>
    <xdr:sp macro="" textlink="">
      <xdr:nvSpPr>
        <xdr:cNvPr id="340" name="定員管理の状況該当値テキスト"/>
        <xdr:cNvSpPr txBox="1"/>
      </xdr:nvSpPr>
      <xdr:spPr>
        <a:xfrm>
          <a:off x="17106900" y="1116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44344</xdr:rowOff>
    </xdr:from>
    <xdr:to>
      <xdr:col>77</xdr:col>
      <xdr:colOff>95250</xdr:colOff>
      <xdr:row>65</xdr:row>
      <xdr:rowOff>145944</xdr:rowOff>
    </xdr:to>
    <xdr:sp macro="" textlink="">
      <xdr:nvSpPr>
        <xdr:cNvPr id="341" name="楕円 340"/>
        <xdr:cNvSpPr/>
      </xdr:nvSpPr>
      <xdr:spPr>
        <a:xfrm>
          <a:off x="16129000" y="111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130721</xdr:rowOff>
    </xdr:from>
    <xdr:ext cx="736600" cy="259045"/>
    <xdr:sp macro="" textlink="">
      <xdr:nvSpPr>
        <xdr:cNvPr id="342" name="テキスト ボックス 341"/>
        <xdr:cNvSpPr txBox="1"/>
      </xdr:nvSpPr>
      <xdr:spPr>
        <a:xfrm>
          <a:off x="15798800" y="1127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48366</xdr:rowOff>
    </xdr:from>
    <xdr:to>
      <xdr:col>73</xdr:col>
      <xdr:colOff>44450</xdr:colOff>
      <xdr:row>65</xdr:row>
      <xdr:rowOff>149966</xdr:rowOff>
    </xdr:to>
    <xdr:sp macro="" textlink="">
      <xdr:nvSpPr>
        <xdr:cNvPr id="343" name="楕円 342"/>
        <xdr:cNvSpPr/>
      </xdr:nvSpPr>
      <xdr:spPr>
        <a:xfrm>
          <a:off x="15240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134743</xdr:rowOff>
    </xdr:from>
    <xdr:ext cx="762000" cy="259045"/>
    <xdr:sp macro="" textlink="">
      <xdr:nvSpPr>
        <xdr:cNvPr id="344" name="テキスト ボックス 343"/>
        <xdr:cNvSpPr txBox="1"/>
      </xdr:nvSpPr>
      <xdr:spPr>
        <a:xfrm>
          <a:off x="14909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46355</xdr:rowOff>
    </xdr:from>
    <xdr:to>
      <xdr:col>68</xdr:col>
      <xdr:colOff>203200</xdr:colOff>
      <xdr:row>65</xdr:row>
      <xdr:rowOff>147955</xdr:rowOff>
    </xdr:to>
    <xdr:sp macro="" textlink="">
      <xdr:nvSpPr>
        <xdr:cNvPr id="345" name="楕円 344"/>
        <xdr:cNvSpPr/>
      </xdr:nvSpPr>
      <xdr:spPr>
        <a:xfrm>
          <a:off x="14351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132732</xdr:rowOff>
    </xdr:from>
    <xdr:ext cx="762000" cy="259045"/>
    <xdr:sp macro="" textlink="">
      <xdr:nvSpPr>
        <xdr:cNvPr id="346" name="テキスト ボックス 345"/>
        <xdr:cNvSpPr txBox="1"/>
      </xdr:nvSpPr>
      <xdr:spPr>
        <a:xfrm>
          <a:off x="14020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68474</xdr:rowOff>
    </xdr:from>
    <xdr:to>
      <xdr:col>64</xdr:col>
      <xdr:colOff>152400</xdr:colOff>
      <xdr:row>65</xdr:row>
      <xdr:rowOff>170074</xdr:rowOff>
    </xdr:to>
    <xdr:sp macro="" textlink="">
      <xdr:nvSpPr>
        <xdr:cNvPr id="347" name="楕円 346"/>
        <xdr:cNvSpPr/>
      </xdr:nvSpPr>
      <xdr:spPr>
        <a:xfrm>
          <a:off x="13462000" y="112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154851</xdr:rowOff>
    </xdr:from>
    <xdr:ext cx="762000" cy="259045"/>
    <xdr:sp macro="" textlink="">
      <xdr:nvSpPr>
        <xdr:cNvPr id="348" name="テキスト ボックス 347"/>
        <xdr:cNvSpPr txBox="1"/>
      </xdr:nvSpPr>
      <xdr:spPr>
        <a:xfrm>
          <a:off x="13131800" y="112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実質公債費比率は年々減少傾向にあり、前年度から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今後控えている大規模な事業計画の整理・縮小を図り、地方債残高及び公債費の縮減に取り組む。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33444</xdr:rowOff>
    </xdr:to>
    <xdr:cxnSp macro="">
      <xdr:nvCxnSpPr>
        <xdr:cNvPr id="381" name="直線コネクタ 380"/>
        <xdr:cNvCxnSpPr/>
      </xdr:nvCxnSpPr>
      <xdr:spPr>
        <a:xfrm flipV="1">
          <a:off x="16179800" y="71699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89746</xdr:rowOff>
    </xdr:to>
    <xdr:cxnSp macro="">
      <xdr:nvCxnSpPr>
        <xdr:cNvPr id="384" name="直線コネクタ 383"/>
        <xdr:cNvCxnSpPr/>
      </xdr:nvCxnSpPr>
      <xdr:spPr>
        <a:xfrm flipV="1">
          <a:off x="15290800" y="72343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146050</xdr:rowOff>
    </xdr:to>
    <xdr:cxnSp macro="">
      <xdr:nvCxnSpPr>
        <xdr:cNvPr id="387" name="直線コネクタ 386"/>
        <xdr:cNvCxnSpPr/>
      </xdr:nvCxnSpPr>
      <xdr:spPr>
        <a:xfrm flipV="1">
          <a:off x="14401800" y="72906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154094</xdr:rowOff>
    </xdr:to>
    <xdr:cxnSp macro="">
      <xdr:nvCxnSpPr>
        <xdr:cNvPr id="390" name="直線コネクタ 389"/>
        <xdr:cNvCxnSpPr/>
      </xdr:nvCxnSpPr>
      <xdr:spPr>
        <a:xfrm flipV="1">
          <a:off x="13512800" y="734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2" name="テキスト ボックス 391"/>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0" name="楕円 399"/>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1"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2" name="楕円 401"/>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3" name="テキスト ボックス 402"/>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4" name="楕円 403"/>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5" name="テキスト ボックス 404"/>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6" name="楕円 405"/>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7" name="テキスト ボックス 406"/>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8" name="楕円 407"/>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9" name="テキスト ボックス 408"/>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年度の合併移行年々減少し、平成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年度からは充当可能財源等が将来負担額を上回っており、これは、地方債借入れの抑制による地方債残高の減少によるものである。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今後も「経営健全化計画」を踏まえ、持続可能な健全財政を図り、将来負担の軽減に努める。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151200</xdr:rowOff>
    </xdr:from>
    <xdr:to>
      <xdr:col>68</xdr:col>
      <xdr:colOff>152400</xdr:colOff>
      <xdr:row>14</xdr:row>
      <xdr:rowOff>119168</xdr:rowOff>
    </xdr:to>
    <xdr:cxnSp macro="">
      <xdr:nvCxnSpPr>
        <xdr:cNvPr id="443" name="直線コネクタ 442"/>
        <xdr:cNvCxnSpPr/>
      </xdr:nvCxnSpPr>
      <xdr:spPr>
        <a:xfrm flipV="1">
          <a:off x="13512800" y="2380050"/>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4"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6" name="フローチャート: 判断 445"/>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7" name="テキスト ボックス 446"/>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8" name="フローチャート: 判断 447"/>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9" name="テキスト ボックス 448"/>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50" name="フローチャート: 判断 449"/>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130898</xdr:rowOff>
    </xdr:from>
    <xdr:ext cx="762000" cy="259045"/>
    <xdr:sp macro="" textlink="">
      <xdr:nvSpPr>
        <xdr:cNvPr id="451" name="テキスト ボックス 450"/>
        <xdr:cNvSpPr txBox="1"/>
      </xdr:nvSpPr>
      <xdr:spPr>
        <a:xfrm>
          <a:off x="14020800" y="28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2" name="フローチャート: 判断 451"/>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116152</xdr:rowOff>
    </xdr:from>
    <xdr:ext cx="762000" cy="259045"/>
    <xdr:sp macro="" textlink="">
      <xdr:nvSpPr>
        <xdr:cNvPr id="453" name="テキスト ボックス 452"/>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100400</xdr:rowOff>
    </xdr:from>
    <xdr:to>
      <xdr:col>68</xdr:col>
      <xdr:colOff>203200</xdr:colOff>
      <xdr:row>14</xdr:row>
      <xdr:rowOff>30550</xdr:rowOff>
    </xdr:to>
    <xdr:sp macro="" textlink="">
      <xdr:nvSpPr>
        <xdr:cNvPr id="459" name="楕円 458"/>
        <xdr:cNvSpPr/>
      </xdr:nvSpPr>
      <xdr:spPr>
        <a:xfrm>
          <a:off x="14351000" y="23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40727</xdr:rowOff>
    </xdr:from>
    <xdr:ext cx="762000" cy="259045"/>
    <xdr:sp macro="" textlink="">
      <xdr:nvSpPr>
        <xdr:cNvPr id="460" name="テキスト ボックス 459"/>
        <xdr:cNvSpPr txBox="1"/>
      </xdr:nvSpPr>
      <xdr:spPr>
        <a:xfrm>
          <a:off x="14020800" y="209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68368</xdr:rowOff>
    </xdr:from>
    <xdr:to>
      <xdr:col>64</xdr:col>
      <xdr:colOff>152400</xdr:colOff>
      <xdr:row>14</xdr:row>
      <xdr:rowOff>169968</xdr:rowOff>
    </xdr:to>
    <xdr:sp macro="" textlink="">
      <xdr:nvSpPr>
        <xdr:cNvPr id="461" name="楕円 460"/>
        <xdr:cNvSpPr/>
      </xdr:nvSpPr>
      <xdr:spPr>
        <a:xfrm>
          <a:off x="13462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8695</xdr:rowOff>
    </xdr:from>
    <xdr:ext cx="762000" cy="259045"/>
    <xdr:sp macro="" textlink="">
      <xdr:nvSpPr>
        <xdr:cNvPr id="462" name="テキスト ボックス 461"/>
        <xdr:cNvSpPr txBox="1"/>
      </xdr:nvSpPr>
      <xdr:spPr>
        <a:xfrm>
          <a:off x="13131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市の面積が広く、市立高校を有するなど都市構造の違いにより、人口当たりの職員数が類似団体より多いため、経常経費における人件費の割合も上回っている。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今後も、市民サービスの低下を招かないよう留意しながら、職員定数の適正管理に努める。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62230</xdr:rowOff>
    </xdr:to>
    <xdr:cxnSp macro="">
      <xdr:nvCxnSpPr>
        <xdr:cNvPr id="66" name="直線コネクタ 65"/>
        <xdr:cNvCxnSpPr/>
      </xdr:nvCxnSpPr>
      <xdr:spPr>
        <a:xfrm>
          <a:off x="3987800" y="6360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16510</xdr:rowOff>
    </xdr:to>
    <xdr:cxnSp macro="">
      <xdr:nvCxnSpPr>
        <xdr:cNvPr id="69" name="直線コネクタ 68"/>
        <xdr:cNvCxnSpPr/>
      </xdr:nvCxnSpPr>
      <xdr:spPr>
        <a:xfrm>
          <a:off x="3098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149860</xdr:rowOff>
    </xdr:to>
    <xdr:cxnSp macro="">
      <xdr:nvCxnSpPr>
        <xdr:cNvPr id="72" name="直線コネクタ 71"/>
        <xdr:cNvCxnSpPr/>
      </xdr:nvCxnSpPr>
      <xdr:spPr>
        <a:xfrm>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85090</xdr:rowOff>
    </xdr:to>
    <xdr:cxnSp macro="">
      <xdr:nvCxnSpPr>
        <xdr:cNvPr id="75" name="直線コネクタ 74"/>
        <xdr:cNvCxnSpPr/>
      </xdr:nvCxnSpPr>
      <xdr:spPr>
        <a:xfrm flipV="1">
          <a:off x="1320800" y="629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類似団体に比べ低い状況にあるが、委託料等の増加により、増加傾向にある。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今後も、事務事業の見直しや、「公共施設管理計画」に沿った公共施設の適正管理等に取り組むことにより、物件費の適正な執行に努める。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142240</xdr:rowOff>
    </xdr:from>
    <xdr:to>
      <xdr:col>82</xdr:col>
      <xdr:colOff>107950</xdr:colOff>
      <xdr:row>15</xdr:row>
      <xdr:rowOff>54610</xdr:rowOff>
    </xdr:to>
    <xdr:cxnSp macro="">
      <xdr:nvCxnSpPr>
        <xdr:cNvPr id="127" name="直線コネクタ 126"/>
        <xdr:cNvCxnSpPr/>
      </xdr:nvCxnSpPr>
      <xdr:spPr>
        <a:xfrm>
          <a:off x="15671800" y="2542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142240</xdr:rowOff>
    </xdr:to>
    <xdr:cxnSp macro="">
      <xdr:nvCxnSpPr>
        <xdr:cNvPr id="130" name="直線コネクタ 129"/>
        <xdr:cNvCxnSpPr/>
      </xdr:nvCxnSpPr>
      <xdr:spPr>
        <a:xfrm>
          <a:off x="14782800" y="248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14</xdr:row>
      <xdr:rowOff>88900</xdr:rowOff>
    </xdr:to>
    <xdr:cxnSp macro="">
      <xdr:nvCxnSpPr>
        <xdr:cNvPr id="133" name="直線コネクタ 132"/>
        <xdr:cNvCxnSpPr/>
      </xdr:nvCxnSpPr>
      <xdr:spPr>
        <a:xfrm>
          <a:off x="13893800" y="246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66040</xdr:rowOff>
    </xdr:to>
    <xdr:cxnSp macro="">
      <xdr:nvCxnSpPr>
        <xdr:cNvPr id="136" name="直線コネクタ 135"/>
        <xdr:cNvCxnSpPr/>
      </xdr:nvCxnSpPr>
      <xdr:spPr>
        <a:xfrm>
          <a:off x="13004800" y="246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8" name="テキスト ボックス 137"/>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6" name="楕円 145"/>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7"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8" name="楕円 147"/>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49" name="テキスト ボックス 148"/>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50" name="楕円 149"/>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1" name="テキスト ボックス 150"/>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2" name="楕円 151"/>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3" name="テキスト ボックス 152"/>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類似団体、全国、県それぞれの平均を上回っており、合併以降、経常経費における扶助費の割合は毎年増加している。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社会保障関係費は全国的に増加傾向にあり、国の政策に左右される部分が大きいが、単独事業の見直しを行うなど、引き続き適正な執行に努める。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23585</xdr:rowOff>
    </xdr:to>
    <xdr:cxnSp macro="">
      <xdr:nvCxnSpPr>
        <xdr:cNvPr id="190" name="直線コネクタ 189"/>
        <xdr:cNvCxnSpPr/>
      </xdr:nvCxnSpPr>
      <xdr:spPr>
        <a:xfrm>
          <a:off x="3987800" y="9559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129722</xdr:rowOff>
    </xdr:to>
    <xdr:cxnSp macro="">
      <xdr:nvCxnSpPr>
        <xdr:cNvPr id="193" name="直線コネクタ 192"/>
        <xdr:cNvCxnSpPr/>
      </xdr:nvCxnSpPr>
      <xdr:spPr>
        <a:xfrm>
          <a:off x="3098800" y="9461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55</xdr:row>
      <xdr:rowOff>31750</xdr:rowOff>
    </xdr:to>
    <xdr:cxnSp macro="">
      <xdr:nvCxnSpPr>
        <xdr:cNvPr id="196" name="直線コネクタ 195"/>
        <xdr:cNvCxnSpPr/>
      </xdr:nvCxnSpPr>
      <xdr:spPr>
        <a:xfrm>
          <a:off x="2209800" y="9374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116115</xdr:rowOff>
    </xdr:to>
    <xdr:cxnSp macro="">
      <xdr:nvCxnSpPr>
        <xdr:cNvPr id="199" name="直線コネクタ 198"/>
        <xdr:cNvCxnSpPr/>
      </xdr:nvCxnSpPr>
      <xdr:spPr>
        <a:xfrm>
          <a:off x="1320800" y="9298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1" name="テキスト ボックス 200"/>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9" name="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1" name="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165299</xdr:rowOff>
    </xdr:from>
    <xdr:ext cx="736600" cy="259045"/>
    <xdr:sp macro="" textlink="">
      <xdr:nvSpPr>
        <xdr:cNvPr id="212" name="テキスト ボックス 211"/>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5" name="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7" name="楕円 216"/>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18" name="テキスト ボックス 217"/>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類似団体、県平均に比べ低い状況にあるが、前年度に比べ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ポイント増加しており、年々増加傾向にあるといえる。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今後も、公共施設等の適正な維持管理や、特別会計や公営企業会計の経営健全化に努め、より一層の経費節減を図る。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51" name="直線コネクタ 250"/>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58420</xdr:rowOff>
    </xdr:to>
    <xdr:cxnSp macro="">
      <xdr:nvCxnSpPr>
        <xdr:cNvPr id="254" name="直線コネクタ 253"/>
        <xdr:cNvCxnSpPr/>
      </xdr:nvCxnSpPr>
      <xdr:spPr>
        <a:xfrm>
          <a:off x="14782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58420</xdr:rowOff>
    </xdr:to>
    <xdr:cxnSp macro="">
      <xdr:nvCxnSpPr>
        <xdr:cNvPr id="257" name="直線コネクタ 256"/>
        <xdr:cNvCxnSpPr/>
      </xdr:nvCxnSpPr>
      <xdr:spPr>
        <a:xfrm>
          <a:off x="13893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5080</xdr:rowOff>
    </xdr:to>
    <xdr:cxnSp macro="">
      <xdr:nvCxnSpPr>
        <xdr:cNvPr id="260" name="直線コネクタ 259"/>
        <xdr:cNvCxnSpPr/>
      </xdr:nvCxnSpPr>
      <xdr:spPr>
        <a:xfrm>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2" name="テキスト ボックス 261"/>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6" name="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8" name="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年度から横ばいで、類似団体等の平均を大きく下回っている。要因として、一部事務組合に対する負担金が少ないことが挙げられる。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今後も、「経営健全化計画」及び「補助金等交付指針」に基づき、費用対効果や負担のあり方を精査するとともに、補助金の見直しに取り組み、経費の縮減に努める。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121557</xdr:rowOff>
    </xdr:from>
    <xdr:to>
      <xdr:col>82</xdr:col>
      <xdr:colOff>107950</xdr:colOff>
      <xdr:row>32</xdr:row>
      <xdr:rowOff>121557</xdr:rowOff>
    </xdr:to>
    <xdr:cxnSp macro="">
      <xdr:nvCxnSpPr>
        <xdr:cNvPr id="314" name="直線コネクタ 313"/>
        <xdr:cNvCxnSpPr/>
      </xdr:nvCxnSpPr>
      <xdr:spPr>
        <a:xfrm>
          <a:off x="15671800" y="5607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121557</xdr:rowOff>
    </xdr:from>
    <xdr:to>
      <xdr:col>78</xdr:col>
      <xdr:colOff>69850</xdr:colOff>
      <xdr:row>32</xdr:row>
      <xdr:rowOff>121557</xdr:rowOff>
    </xdr:to>
    <xdr:cxnSp macro="">
      <xdr:nvCxnSpPr>
        <xdr:cNvPr id="317" name="直線コネクタ 316"/>
        <xdr:cNvCxnSpPr/>
      </xdr:nvCxnSpPr>
      <xdr:spPr>
        <a:xfrm>
          <a:off x="14782800" y="560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99786</xdr:rowOff>
    </xdr:from>
    <xdr:to>
      <xdr:col>73</xdr:col>
      <xdr:colOff>180975</xdr:colOff>
      <xdr:row>32</xdr:row>
      <xdr:rowOff>121557</xdr:rowOff>
    </xdr:to>
    <xdr:cxnSp macro="">
      <xdr:nvCxnSpPr>
        <xdr:cNvPr id="320" name="直線コネクタ 319"/>
        <xdr:cNvCxnSpPr/>
      </xdr:nvCxnSpPr>
      <xdr:spPr>
        <a:xfrm>
          <a:off x="13893800" y="5586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110672</xdr:rowOff>
    </xdr:to>
    <xdr:cxnSp macro="">
      <xdr:nvCxnSpPr>
        <xdr:cNvPr id="323" name="直線コネクタ 322"/>
        <xdr:cNvCxnSpPr/>
      </xdr:nvCxnSpPr>
      <xdr:spPr>
        <a:xfrm flipV="1">
          <a:off x="13004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5" name="テキスト ボックス 324"/>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70757</xdr:rowOff>
    </xdr:from>
    <xdr:to>
      <xdr:col>82</xdr:col>
      <xdr:colOff>158750</xdr:colOff>
      <xdr:row>33</xdr:row>
      <xdr:rowOff>907</xdr:rowOff>
    </xdr:to>
    <xdr:sp macro="" textlink="">
      <xdr:nvSpPr>
        <xdr:cNvPr id="333" name="楕円 332"/>
        <xdr:cNvSpPr/>
      </xdr:nvSpPr>
      <xdr:spPr>
        <a:xfrm>
          <a:off x="164592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150784</xdr:rowOff>
    </xdr:from>
    <xdr:ext cx="762000" cy="259045"/>
    <xdr:sp macro="" textlink="">
      <xdr:nvSpPr>
        <xdr:cNvPr id="334" name="補助費等該当値テキスト"/>
        <xdr:cNvSpPr txBox="1"/>
      </xdr:nvSpPr>
      <xdr:spPr>
        <a:xfrm>
          <a:off x="16598900" y="546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70757</xdr:rowOff>
    </xdr:from>
    <xdr:to>
      <xdr:col>78</xdr:col>
      <xdr:colOff>120650</xdr:colOff>
      <xdr:row>33</xdr:row>
      <xdr:rowOff>907</xdr:rowOff>
    </xdr:to>
    <xdr:sp macro="" textlink="">
      <xdr:nvSpPr>
        <xdr:cNvPr id="335" name="楕円 334"/>
        <xdr:cNvSpPr/>
      </xdr:nvSpPr>
      <xdr:spPr>
        <a:xfrm>
          <a:off x="15621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11084</xdr:rowOff>
    </xdr:from>
    <xdr:ext cx="736600" cy="259045"/>
    <xdr:sp macro="" textlink="">
      <xdr:nvSpPr>
        <xdr:cNvPr id="336" name="テキスト ボックス 335"/>
        <xdr:cNvSpPr txBox="1"/>
      </xdr:nvSpPr>
      <xdr:spPr>
        <a:xfrm>
          <a:off x="15290800" y="532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70757</xdr:rowOff>
    </xdr:from>
    <xdr:to>
      <xdr:col>74</xdr:col>
      <xdr:colOff>31750</xdr:colOff>
      <xdr:row>33</xdr:row>
      <xdr:rowOff>907</xdr:rowOff>
    </xdr:to>
    <xdr:sp macro="" textlink="">
      <xdr:nvSpPr>
        <xdr:cNvPr id="337" name="楕円 336"/>
        <xdr:cNvSpPr/>
      </xdr:nvSpPr>
      <xdr:spPr>
        <a:xfrm>
          <a:off x="14732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11084</xdr:rowOff>
    </xdr:from>
    <xdr:ext cx="762000" cy="259045"/>
    <xdr:sp macro="" textlink="">
      <xdr:nvSpPr>
        <xdr:cNvPr id="338" name="テキスト ボックス 337"/>
        <xdr:cNvSpPr txBox="1"/>
      </xdr:nvSpPr>
      <xdr:spPr>
        <a:xfrm>
          <a:off x="14401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48986</xdr:rowOff>
    </xdr:from>
    <xdr:to>
      <xdr:col>69</xdr:col>
      <xdr:colOff>142875</xdr:colOff>
      <xdr:row>32</xdr:row>
      <xdr:rowOff>150586</xdr:rowOff>
    </xdr:to>
    <xdr:sp macro="" textlink="">
      <xdr:nvSpPr>
        <xdr:cNvPr id="339" name="楕円 338"/>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160763</xdr:rowOff>
    </xdr:from>
    <xdr:ext cx="762000" cy="259045"/>
    <xdr:sp macro="" textlink="">
      <xdr:nvSpPr>
        <xdr:cNvPr id="340" name="テキスト ボックス 339"/>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59872</xdr:rowOff>
    </xdr:from>
    <xdr:to>
      <xdr:col>65</xdr:col>
      <xdr:colOff>53975</xdr:colOff>
      <xdr:row>32</xdr:row>
      <xdr:rowOff>161472</xdr:rowOff>
    </xdr:to>
    <xdr:sp macro="" textlink="">
      <xdr:nvSpPr>
        <xdr:cNvPr id="341" name="楕円 340"/>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199</xdr:rowOff>
    </xdr:from>
    <xdr:ext cx="762000" cy="259045"/>
    <xdr:sp macro="" textlink="">
      <xdr:nvSpPr>
        <xdr:cNvPr id="342" name="テキスト ボックス 341"/>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地方債の償還金は類似団体に比べ多くなっているものの、地方債借入額を抑制していることなどから、地方債残高は合併以降大幅に減少している。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今後も、持続可能な健全財政を確立するため、「経営健全化計画」に基づき、公債費の縮減に努める。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85089</xdr:rowOff>
    </xdr:from>
    <xdr:to>
      <xdr:col>24</xdr:col>
      <xdr:colOff>25400</xdr:colOff>
      <xdr:row>79</xdr:row>
      <xdr:rowOff>161289</xdr:rowOff>
    </xdr:to>
    <xdr:cxnSp macro="">
      <xdr:nvCxnSpPr>
        <xdr:cNvPr id="375" name="直線コネクタ 374"/>
        <xdr:cNvCxnSpPr/>
      </xdr:nvCxnSpPr>
      <xdr:spPr>
        <a:xfrm flipV="1">
          <a:off x="3987800" y="13629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35561</xdr:rowOff>
    </xdr:to>
    <xdr:cxnSp macro="">
      <xdr:nvCxnSpPr>
        <xdr:cNvPr id="378" name="直線コネクタ 377"/>
        <xdr:cNvCxnSpPr/>
      </xdr:nvCxnSpPr>
      <xdr:spPr>
        <a:xfrm flipV="1">
          <a:off x="3098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27939</xdr:rowOff>
    </xdr:from>
    <xdr:to>
      <xdr:col>15</xdr:col>
      <xdr:colOff>98425</xdr:colOff>
      <xdr:row>80</xdr:row>
      <xdr:rowOff>35561</xdr:rowOff>
    </xdr:to>
    <xdr:cxnSp macro="">
      <xdr:nvCxnSpPr>
        <xdr:cNvPr id="381" name="直線コネクタ 380"/>
        <xdr:cNvCxnSpPr/>
      </xdr:nvCxnSpPr>
      <xdr:spPr>
        <a:xfrm>
          <a:off x="2209800" y="13743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142239</xdr:rowOff>
    </xdr:to>
    <xdr:cxnSp macro="">
      <xdr:nvCxnSpPr>
        <xdr:cNvPr id="384" name="直線コネクタ 383"/>
        <xdr:cNvCxnSpPr/>
      </xdr:nvCxnSpPr>
      <xdr:spPr>
        <a:xfrm flipV="1">
          <a:off x="1320800" y="13743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86" name="テキスト ボックス 385"/>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34289</xdr:rowOff>
    </xdr:from>
    <xdr:to>
      <xdr:col>24</xdr:col>
      <xdr:colOff>76200</xdr:colOff>
      <xdr:row>79</xdr:row>
      <xdr:rowOff>135889</xdr:rowOff>
    </xdr:to>
    <xdr:sp macro="" textlink="">
      <xdr:nvSpPr>
        <xdr:cNvPr id="394" name="楕円 393"/>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6366</xdr:rowOff>
    </xdr:from>
    <xdr:ext cx="762000" cy="259045"/>
    <xdr:sp macro="" textlink="">
      <xdr:nvSpPr>
        <xdr:cNvPr id="395" name="公債費該当値テキスト"/>
        <xdr:cNvSpPr txBox="1"/>
      </xdr:nvSpPr>
      <xdr:spPr>
        <a:xfrm>
          <a:off x="4914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6" name="楕円 395"/>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7" name="テキスト ボックス 396"/>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8" name="楕円 397"/>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99" name="テキスト ボックス 398"/>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400" name="楕円 399"/>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401" name="テキスト ボックス 400"/>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402" name="楕円 401"/>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403" name="テキスト ボックス 402"/>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類似団体に比べ、経常収支比率における公債費の割合が高いため、公債費以外の経費については同団体平均を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今後も、「経営健全化計画」に基づき、各経費の削減にかかる取組を進める。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101854</xdr:rowOff>
    </xdr:from>
    <xdr:to>
      <xdr:col>82</xdr:col>
      <xdr:colOff>107950</xdr:colOff>
      <xdr:row>81</xdr:row>
      <xdr:rowOff>1270</xdr:rowOff>
    </xdr:to>
    <xdr:cxnSp macro="">
      <xdr:nvCxnSpPr>
        <xdr:cNvPr id="429" name="直線コネクタ 428"/>
        <xdr:cNvCxnSpPr/>
      </xdr:nvCxnSpPr>
      <xdr:spPr>
        <a:xfrm flipV="1">
          <a:off x="16510000" y="12960604"/>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30"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31" name="直線コネクタ 430"/>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16781</xdr:rowOff>
    </xdr:from>
    <xdr:ext cx="762000" cy="259045"/>
    <xdr:sp macro="" textlink="">
      <xdr:nvSpPr>
        <xdr:cNvPr id="432" name="公債費以外最大値テキスト"/>
        <xdr:cNvSpPr txBox="1"/>
      </xdr:nvSpPr>
      <xdr:spPr>
        <a:xfrm>
          <a:off x="16598900" y="127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101854</xdr:rowOff>
    </xdr:from>
    <xdr:to>
      <xdr:col>82</xdr:col>
      <xdr:colOff>196850</xdr:colOff>
      <xdr:row>75</xdr:row>
      <xdr:rowOff>101854</xdr:rowOff>
    </xdr:to>
    <xdr:cxnSp macro="">
      <xdr:nvCxnSpPr>
        <xdr:cNvPr id="433" name="直線コネクタ 432"/>
        <xdr:cNvCxnSpPr/>
      </xdr:nvCxnSpPr>
      <xdr:spPr>
        <a:xfrm>
          <a:off x="16421100" y="12960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49276</xdr:rowOff>
    </xdr:to>
    <xdr:cxnSp macro="">
      <xdr:nvCxnSpPr>
        <xdr:cNvPr id="434" name="直線コネクタ 433"/>
        <xdr:cNvCxnSpPr/>
      </xdr:nvCxnSpPr>
      <xdr:spPr>
        <a:xfrm>
          <a:off x="15671800" y="129560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97282</xdr:rowOff>
    </xdr:to>
    <xdr:cxnSp macro="">
      <xdr:nvCxnSpPr>
        <xdr:cNvPr id="437" name="直線コネクタ 436"/>
        <xdr:cNvCxnSpPr/>
      </xdr:nvCxnSpPr>
      <xdr:spPr>
        <a:xfrm>
          <a:off x="14782800" y="128600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16763</xdr:rowOff>
    </xdr:from>
    <xdr:to>
      <xdr:col>78</xdr:col>
      <xdr:colOff>120650</xdr:colOff>
      <xdr:row>78</xdr:row>
      <xdr:rowOff>118363</xdr:rowOff>
    </xdr:to>
    <xdr:sp macro="" textlink="">
      <xdr:nvSpPr>
        <xdr:cNvPr id="438" name="フローチャート: 判断 437"/>
        <xdr:cNvSpPr/>
      </xdr:nvSpPr>
      <xdr:spPr>
        <a:xfrm>
          <a:off x="15621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39" name="テキスト ボックス 438"/>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67564</xdr:rowOff>
    </xdr:from>
    <xdr:to>
      <xdr:col>73</xdr:col>
      <xdr:colOff>180975</xdr:colOff>
      <xdr:row>75</xdr:row>
      <xdr:rowOff>1270</xdr:rowOff>
    </xdr:to>
    <xdr:cxnSp macro="">
      <xdr:nvCxnSpPr>
        <xdr:cNvPr id="440" name="直線コネクタ 439"/>
        <xdr:cNvCxnSpPr/>
      </xdr:nvCxnSpPr>
      <xdr:spPr>
        <a:xfrm>
          <a:off x="13893800" y="127548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41" name="フローチャート: 判断 440"/>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2" name="テキスト ボックス 441"/>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67564</xdr:rowOff>
    </xdr:from>
    <xdr:to>
      <xdr:col>69</xdr:col>
      <xdr:colOff>92075</xdr:colOff>
      <xdr:row>74</xdr:row>
      <xdr:rowOff>104140</xdr:rowOff>
    </xdr:to>
    <xdr:cxnSp macro="">
      <xdr:nvCxnSpPr>
        <xdr:cNvPr id="443" name="直線コネクタ 442"/>
        <xdr:cNvCxnSpPr/>
      </xdr:nvCxnSpPr>
      <xdr:spPr>
        <a:xfrm flipV="1">
          <a:off x="13004800" y="127548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44" name="フローチャート: 判断 443"/>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45" name="テキスト ボックス 444"/>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53" name="楕円 452"/>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78503</xdr:rowOff>
    </xdr:from>
    <xdr:ext cx="762000" cy="259045"/>
    <xdr:sp macro="" textlink="">
      <xdr:nvSpPr>
        <xdr:cNvPr id="454" name="公債費以外該当値テキスト"/>
        <xdr:cNvSpPr txBox="1"/>
      </xdr:nvSpPr>
      <xdr:spPr>
        <a:xfrm>
          <a:off x="16598900" y="1293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5" name="楕円 454"/>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6" name="テキスト ボックス 455"/>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7" name="楕円 456"/>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8" name="テキスト ボックス 457"/>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xdr:rowOff>
    </xdr:from>
    <xdr:to>
      <xdr:col>69</xdr:col>
      <xdr:colOff>142875</xdr:colOff>
      <xdr:row>74</xdr:row>
      <xdr:rowOff>118364</xdr:rowOff>
    </xdr:to>
    <xdr:sp macro="" textlink="">
      <xdr:nvSpPr>
        <xdr:cNvPr id="459" name="楕円 458"/>
        <xdr:cNvSpPr/>
      </xdr:nvSpPr>
      <xdr:spPr>
        <a:xfrm>
          <a:off x="13843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128541</xdr:rowOff>
    </xdr:from>
    <xdr:ext cx="762000" cy="259045"/>
    <xdr:sp macro="" textlink="">
      <xdr:nvSpPr>
        <xdr:cNvPr id="460" name="テキスト ボックス 459"/>
        <xdr:cNvSpPr txBox="1"/>
      </xdr:nvSpPr>
      <xdr:spPr>
        <a:xfrm>
          <a:off x="13512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1" name="楕円 460"/>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2" name="テキスト ボックス 461"/>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159146</xdr:rowOff>
    </xdr:from>
    <xdr:to>
      <xdr:col>29</xdr:col>
      <xdr:colOff>127000</xdr:colOff>
      <xdr:row>13</xdr:row>
      <xdr:rowOff>161040</xdr:rowOff>
    </xdr:to>
    <xdr:cxnSp macro="">
      <xdr:nvCxnSpPr>
        <xdr:cNvPr id="52" name="直線コネクタ 51"/>
        <xdr:cNvCxnSpPr/>
      </xdr:nvCxnSpPr>
      <xdr:spPr bwMode="auto">
        <a:xfrm flipV="1">
          <a:off x="5003800" y="2435621"/>
          <a:ext cx="6477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161040</xdr:rowOff>
    </xdr:from>
    <xdr:to>
      <xdr:col>26</xdr:col>
      <xdr:colOff>50800</xdr:colOff>
      <xdr:row>14</xdr:row>
      <xdr:rowOff>48732</xdr:rowOff>
    </xdr:to>
    <xdr:cxnSp macro="">
      <xdr:nvCxnSpPr>
        <xdr:cNvPr id="55" name="直線コネクタ 54"/>
        <xdr:cNvCxnSpPr/>
      </xdr:nvCxnSpPr>
      <xdr:spPr bwMode="auto">
        <a:xfrm flipV="1">
          <a:off x="4305300" y="2437515"/>
          <a:ext cx="698500" cy="59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22704</xdr:rowOff>
    </xdr:from>
    <xdr:to>
      <xdr:col>22</xdr:col>
      <xdr:colOff>114300</xdr:colOff>
      <xdr:row>14</xdr:row>
      <xdr:rowOff>48732</xdr:rowOff>
    </xdr:to>
    <xdr:cxnSp macro="">
      <xdr:nvCxnSpPr>
        <xdr:cNvPr id="58" name="直線コネクタ 57"/>
        <xdr:cNvCxnSpPr/>
      </xdr:nvCxnSpPr>
      <xdr:spPr bwMode="auto">
        <a:xfrm>
          <a:off x="3606800" y="2470629"/>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1477</xdr:rowOff>
    </xdr:from>
    <xdr:to>
      <xdr:col>18</xdr:col>
      <xdr:colOff>177800</xdr:colOff>
      <xdr:row>14</xdr:row>
      <xdr:rowOff>22704</xdr:rowOff>
    </xdr:to>
    <xdr:cxnSp macro="">
      <xdr:nvCxnSpPr>
        <xdr:cNvPr id="61" name="直線コネクタ 60"/>
        <xdr:cNvCxnSpPr/>
      </xdr:nvCxnSpPr>
      <xdr:spPr bwMode="auto">
        <a:xfrm>
          <a:off x="2908300" y="2449402"/>
          <a:ext cx="698500" cy="2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141197</xdr:rowOff>
    </xdr:from>
    <xdr:ext cx="762000" cy="259045"/>
    <xdr:sp macro="" textlink="">
      <xdr:nvSpPr>
        <xdr:cNvPr id="63" name="テキスト ボックス 62"/>
        <xdr:cNvSpPr txBox="1"/>
      </xdr:nvSpPr>
      <xdr:spPr>
        <a:xfrm>
          <a:off x="3225800" y="27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108346</xdr:rowOff>
    </xdr:from>
    <xdr:to>
      <xdr:col>29</xdr:col>
      <xdr:colOff>177800</xdr:colOff>
      <xdr:row>14</xdr:row>
      <xdr:rowOff>38496</xdr:rowOff>
    </xdr:to>
    <xdr:sp macro="" textlink="">
      <xdr:nvSpPr>
        <xdr:cNvPr id="71" name="楕円 70"/>
        <xdr:cNvSpPr/>
      </xdr:nvSpPr>
      <xdr:spPr bwMode="auto">
        <a:xfrm>
          <a:off x="5600700" y="23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124873</xdr:rowOff>
    </xdr:from>
    <xdr:ext cx="762000" cy="259045"/>
    <xdr:sp macro="" textlink="">
      <xdr:nvSpPr>
        <xdr:cNvPr id="72" name="人口1人当たり決算額の推移該当値テキスト130"/>
        <xdr:cNvSpPr txBox="1"/>
      </xdr:nvSpPr>
      <xdr:spPr>
        <a:xfrm>
          <a:off x="5740400" y="222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110240</xdr:rowOff>
    </xdr:from>
    <xdr:to>
      <xdr:col>26</xdr:col>
      <xdr:colOff>101600</xdr:colOff>
      <xdr:row>14</xdr:row>
      <xdr:rowOff>40390</xdr:rowOff>
    </xdr:to>
    <xdr:sp macro="" textlink="">
      <xdr:nvSpPr>
        <xdr:cNvPr id="73" name="楕円 72"/>
        <xdr:cNvSpPr/>
      </xdr:nvSpPr>
      <xdr:spPr bwMode="auto">
        <a:xfrm>
          <a:off x="4953000" y="238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50567</xdr:rowOff>
    </xdr:from>
    <xdr:ext cx="736600" cy="259045"/>
    <xdr:sp macro="" textlink="">
      <xdr:nvSpPr>
        <xdr:cNvPr id="74" name="テキスト ボックス 73"/>
        <xdr:cNvSpPr txBox="1"/>
      </xdr:nvSpPr>
      <xdr:spPr>
        <a:xfrm>
          <a:off x="4622800" y="215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169382</xdr:rowOff>
    </xdr:from>
    <xdr:to>
      <xdr:col>22</xdr:col>
      <xdr:colOff>165100</xdr:colOff>
      <xdr:row>14</xdr:row>
      <xdr:rowOff>99532</xdr:rowOff>
    </xdr:to>
    <xdr:sp macro="" textlink="">
      <xdr:nvSpPr>
        <xdr:cNvPr id="75" name="楕円 74"/>
        <xdr:cNvSpPr/>
      </xdr:nvSpPr>
      <xdr:spPr bwMode="auto">
        <a:xfrm>
          <a:off x="4254500" y="24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109709</xdr:rowOff>
    </xdr:from>
    <xdr:ext cx="762000" cy="259045"/>
    <xdr:sp macro="" textlink="">
      <xdr:nvSpPr>
        <xdr:cNvPr id="76" name="テキスト ボックス 75"/>
        <xdr:cNvSpPr txBox="1"/>
      </xdr:nvSpPr>
      <xdr:spPr>
        <a:xfrm>
          <a:off x="3924300" y="22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143354</xdr:rowOff>
    </xdr:from>
    <xdr:to>
      <xdr:col>19</xdr:col>
      <xdr:colOff>38100</xdr:colOff>
      <xdr:row>14</xdr:row>
      <xdr:rowOff>73504</xdr:rowOff>
    </xdr:to>
    <xdr:sp macro="" textlink="">
      <xdr:nvSpPr>
        <xdr:cNvPr id="77" name="楕円 76"/>
        <xdr:cNvSpPr/>
      </xdr:nvSpPr>
      <xdr:spPr bwMode="auto">
        <a:xfrm>
          <a:off x="3556000" y="241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83681</xdr:rowOff>
    </xdr:from>
    <xdr:ext cx="762000" cy="259045"/>
    <xdr:sp macro="" textlink="">
      <xdr:nvSpPr>
        <xdr:cNvPr id="78" name="テキスト ボックス 77"/>
        <xdr:cNvSpPr txBox="1"/>
      </xdr:nvSpPr>
      <xdr:spPr>
        <a:xfrm>
          <a:off x="3225800" y="21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122127</xdr:rowOff>
    </xdr:from>
    <xdr:to>
      <xdr:col>15</xdr:col>
      <xdr:colOff>101600</xdr:colOff>
      <xdr:row>14</xdr:row>
      <xdr:rowOff>52277</xdr:rowOff>
    </xdr:to>
    <xdr:sp macro="" textlink="">
      <xdr:nvSpPr>
        <xdr:cNvPr id="79" name="楕円 78"/>
        <xdr:cNvSpPr/>
      </xdr:nvSpPr>
      <xdr:spPr bwMode="auto">
        <a:xfrm>
          <a:off x="2857500" y="239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62454</xdr:rowOff>
    </xdr:from>
    <xdr:ext cx="762000" cy="259045"/>
    <xdr:sp macro="" textlink="">
      <xdr:nvSpPr>
        <xdr:cNvPr id="80" name="テキスト ボックス 79"/>
        <xdr:cNvSpPr txBox="1"/>
      </xdr:nvSpPr>
      <xdr:spPr>
        <a:xfrm>
          <a:off x="2527300" y="216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273762</xdr:rowOff>
    </xdr:from>
    <xdr:to>
      <xdr:col>29</xdr:col>
      <xdr:colOff>127000</xdr:colOff>
      <xdr:row>35</xdr:row>
      <xdr:rowOff>4242</xdr:rowOff>
    </xdr:to>
    <xdr:cxnSp macro="">
      <xdr:nvCxnSpPr>
        <xdr:cNvPr id="113" name="直線コネクタ 112"/>
        <xdr:cNvCxnSpPr/>
      </xdr:nvCxnSpPr>
      <xdr:spPr bwMode="auto">
        <a:xfrm>
          <a:off x="5003800" y="6541212"/>
          <a:ext cx="647700" cy="7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209258</xdr:rowOff>
    </xdr:from>
    <xdr:to>
      <xdr:col>26</xdr:col>
      <xdr:colOff>50800</xdr:colOff>
      <xdr:row>34</xdr:row>
      <xdr:rowOff>273762</xdr:rowOff>
    </xdr:to>
    <xdr:cxnSp macro="">
      <xdr:nvCxnSpPr>
        <xdr:cNvPr id="116" name="直線コネクタ 115"/>
        <xdr:cNvCxnSpPr/>
      </xdr:nvCxnSpPr>
      <xdr:spPr bwMode="auto">
        <a:xfrm>
          <a:off x="4305300" y="6476708"/>
          <a:ext cx="698500" cy="6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145593</xdr:rowOff>
    </xdr:from>
    <xdr:to>
      <xdr:col>22</xdr:col>
      <xdr:colOff>114300</xdr:colOff>
      <xdr:row>34</xdr:row>
      <xdr:rowOff>209258</xdr:rowOff>
    </xdr:to>
    <xdr:cxnSp macro="">
      <xdr:nvCxnSpPr>
        <xdr:cNvPr id="119" name="直線コネクタ 118"/>
        <xdr:cNvCxnSpPr/>
      </xdr:nvCxnSpPr>
      <xdr:spPr bwMode="auto">
        <a:xfrm>
          <a:off x="3606800" y="6413043"/>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83794</xdr:rowOff>
    </xdr:from>
    <xdr:to>
      <xdr:col>18</xdr:col>
      <xdr:colOff>177800</xdr:colOff>
      <xdr:row>34</xdr:row>
      <xdr:rowOff>145593</xdr:rowOff>
    </xdr:to>
    <xdr:cxnSp macro="">
      <xdr:nvCxnSpPr>
        <xdr:cNvPr id="122" name="直線コネクタ 121"/>
        <xdr:cNvCxnSpPr/>
      </xdr:nvCxnSpPr>
      <xdr:spPr bwMode="auto">
        <a:xfrm>
          <a:off x="2908300" y="6351244"/>
          <a:ext cx="698500" cy="6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88816</xdr:rowOff>
    </xdr:from>
    <xdr:ext cx="762000" cy="259045"/>
    <xdr:sp macro="" textlink="">
      <xdr:nvSpPr>
        <xdr:cNvPr id="124" name="テキスト ボックス 123"/>
        <xdr:cNvSpPr txBox="1"/>
      </xdr:nvSpPr>
      <xdr:spPr>
        <a:xfrm>
          <a:off x="3225800" y="66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296342</xdr:rowOff>
    </xdr:from>
    <xdr:to>
      <xdr:col>29</xdr:col>
      <xdr:colOff>177800</xdr:colOff>
      <xdr:row>35</xdr:row>
      <xdr:rowOff>55042</xdr:rowOff>
    </xdr:to>
    <xdr:sp macro="" textlink="">
      <xdr:nvSpPr>
        <xdr:cNvPr id="132" name="楕円 131"/>
        <xdr:cNvSpPr/>
      </xdr:nvSpPr>
      <xdr:spPr bwMode="auto">
        <a:xfrm>
          <a:off x="5600700" y="656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141419</xdr:rowOff>
    </xdr:from>
    <xdr:ext cx="762000" cy="259045"/>
    <xdr:sp macro="" textlink="">
      <xdr:nvSpPr>
        <xdr:cNvPr id="133" name="人口1人当たり決算額の推移該当値テキスト445"/>
        <xdr:cNvSpPr txBox="1"/>
      </xdr:nvSpPr>
      <xdr:spPr>
        <a:xfrm>
          <a:off x="5740400" y="640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222961</xdr:rowOff>
    </xdr:from>
    <xdr:to>
      <xdr:col>26</xdr:col>
      <xdr:colOff>101600</xdr:colOff>
      <xdr:row>34</xdr:row>
      <xdr:rowOff>324562</xdr:rowOff>
    </xdr:to>
    <xdr:sp macro="" textlink="">
      <xdr:nvSpPr>
        <xdr:cNvPr id="134" name="楕円 133"/>
        <xdr:cNvSpPr/>
      </xdr:nvSpPr>
      <xdr:spPr bwMode="auto">
        <a:xfrm>
          <a:off x="4953000" y="64904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334738</xdr:rowOff>
    </xdr:from>
    <xdr:ext cx="736600" cy="259045"/>
    <xdr:sp macro="" textlink="">
      <xdr:nvSpPr>
        <xdr:cNvPr id="135" name="テキスト ボックス 134"/>
        <xdr:cNvSpPr txBox="1"/>
      </xdr:nvSpPr>
      <xdr:spPr>
        <a:xfrm>
          <a:off x="4622800" y="6259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158458</xdr:rowOff>
    </xdr:from>
    <xdr:to>
      <xdr:col>22</xdr:col>
      <xdr:colOff>165100</xdr:colOff>
      <xdr:row>34</xdr:row>
      <xdr:rowOff>260058</xdr:rowOff>
    </xdr:to>
    <xdr:sp macro="" textlink="">
      <xdr:nvSpPr>
        <xdr:cNvPr id="136" name="楕円 135"/>
        <xdr:cNvSpPr/>
      </xdr:nvSpPr>
      <xdr:spPr bwMode="auto">
        <a:xfrm>
          <a:off x="4254500" y="6425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270235</xdr:rowOff>
    </xdr:from>
    <xdr:ext cx="762000" cy="259045"/>
    <xdr:sp macro="" textlink="">
      <xdr:nvSpPr>
        <xdr:cNvPr id="137" name="テキスト ボックス 136"/>
        <xdr:cNvSpPr txBox="1"/>
      </xdr:nvSpPr>
      <xdr:spPr>
        <a:xfrm>
          <a:off x="3924300" y="619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94793</xdr:rowOff>
    </xdr:from>
    <xdr:to>
      <xdr:col>19</xdr:col>
      <xdr:colOff>38100</xdr:colOff>
      <xdr:row>34</xdr:row>
      <xdr:rowOff>196393</xdr:rowOff>
    </xdr:to>
    <xdr:sp macro="" textlink="">
      <xdr:nvSpPr>
        <xdr:cNvPr id="138" name="楕円 137"/>
        <xdr:cNvSpPr/>
      </xdr:nvSpPr>
      <xdr:spPr bwMode="auto">
        <a:xfrm>
          <a:off x="3556000" y="636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206570</xdr:rowOff>
    </xdr:from>
    <xdr:ext cx="762000" cy="259045"/>
    <xdr:sp macro="" textlink="">
      <xdr:nvSpPr>
        <xdr:cNvPr id="139" name="テキスト ボックス 138"/>
        <xdr:cNvSpPr txBox="1"/>
      </xdr:nvSpPr>
      <xdr:spPr>
        <a:xfrm>
          <a:off x="3225800" y="61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32994</xdr:rowOff>
    </xdr:from>
    <xdr:to>
      <xdr:col>15</xdr:col>
      <xdr:colOff>101600</xdr:colOff>
      <xdr:row>34</xdr:row>
      <xdr:rowOff>134594</xdr:rowOff>
    </xdr:to>
    <xdr:sp macro="" textlink="">
      <xdr:nvSpPr>
        <xdr:cNvPr id="140" name="楕円 139"/>
        <xdr:cNvSpPr/>
      </xdr:nvSpPr>
      <xdr:spPr bwMode="auto">
        <a:xfrm>
          <a:off x="2857500" y="630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144771</xdr:rowOff>
    </xdr:from>
    <xdr:ext cx="762000" cy="259045"/>
    <xdr:sp macro="" textlink="">
      <xdr:nvSpPr>
        <xdr:cNvPr id="141" name="テキスト ボックス 140"/>
        <xdr:cNvSpPr txBox="1"/>
      </xdr:nvSpPr>
      <xdr:spPr>
        <a:xfrm>
          <a:off x="2527300" y="606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96625</xdr:rowOff>
    </xdr:from>
    <xdr:to>
      <xdr:col>24</xdr:col>
      <xdr:colOff>63500</xdr:colOff>
      <xdr:row>31</xdr:row>
      <xdr:rowOff>105377</xdr:rowOff>
    </xdr:to>
    <xdr:cxnSp macro="">
      <xdr:nvCxnSpPr>
        <xdr:cNvPr id="63" name="直線コネクタ 62"/>
        <xdr:cNvCxnSpPr/>
      </xdr:nvCxnSpPr>
      <xdr:spPr>
        <a:xfrm flipV="1">
          <a:off x="3797300" y="5411575"/>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105377</xdr:rowOff>
    </xdr:from>
    <xdr:to>
      <xdr:col>19</xdr:col>
      <xdr:colOff>177800</xdr:colOff>
      <xdr:row>31</xdr:row>
      <xdr:rowOff>165662</xdr:rowOff>
    </xdr:to>
    <xdr:cxnSp macro="">
      <xdr:nvCxnSpPr>
        <xdr:cNvPr id="66" name="直線コネクタ 65"/>
        <xdr:cNvCxnSpPr/>
      </xdr:nvCxnSpPr>
      <xdr:spPr>
        <a:xfrm flipV="1">
          <a:off x="2908300" y="5420327"/>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131601</xdr:rowOff>
    </xdr:from>
    <xdr:to>
      <xdr:col>15</xdr:col>
      <xdr:colOff>50800</xdr:colOff>
      <xdr:row>31</xdr:row>
      <xdr:rowOff>165662</xdr:rowOff>
    </xdr:to>
    <xdr:cxnSp macro="">
      <xdr:nvCxnSpPr>
        <xdr:cNvPr id="69" name="直線コネクタ 68"/>
        <xdr:cNvCxnSpPr/>
      </xdr:nvCxnSpPr>
      <xdr:spPr>
        <a:xfrm>
          <a:off x="2019300" y="5446551"/>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36797</xdr:rowOff>
    </xdr:from>
    <xdr:to>
      <xdr:col>10</xdr:col>
      <xdr:colOff>114300</xdr:colOff>
      <xdr:row>31</xdr:row>
      <xdr:rowOff>131601</xdr:rowOff>
    </xdr:to>
    <xdr:cxnSp macro="">
      <xdr:nvCxnSpPr>
        <xdr:cNvPr id="72" name="直線コネクタ 71"/>
        <xdr:cNvCxnSpPr/>
      </xdr:nvCxnSpPr>
      <xdr:spPr>
        <a:xfrm>
          <a:off x="1130300" y="5351747"/>
          <a:ext cx="889000" cy="9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37119</xdr:rowOff>
    </xdr:from>
    <xdr:ext cx="534377" cy="259045"/>
    <xdr:sp macro="" textlink="">
      <xdr:nvSpPr>
        <xdr:cNvPr id="74" name="テキスト ボックス 73"/>
        <xdr:cNvSpPr txBox="1"/>
      </xdr:nvSpPr>
      <xdr:spPr>
        <a:xfrm>
          <a:off x="1752111" y="58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45825</xdr:rowOff>
    </xdr:from>
    <xdr:to>
      <xdr:col>24</xdr:col>
      <xdr:colOff>114300</xdr:colOff>
      <xdr:row>31</xdr:row>
      <xdr:rowOff>147425</xdr:rowOff>
    </xdr:to>
    <xdr:sp macro="" textlink="">
      <xdr:nvSpPr>
        <xdr:cNvPr id="82" name="楕円 81"/>
        <xdr:cNvSpPr/>
      </xdr:nvSpPr>
      <xdr:spPr>
        <a:xfrm>
          <a:off x="4584700" y="5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68702</xdr:rowOff>
    </xdr:from>
    <xdr:ext cx="534377" cy="259045"/>
    <xdr:sp macro="" textlink="">
      <xdr:nvSpPr>
        <xdr:cNvPr id="83" name="人件費該当値テキスト"/>
        <xdr:cNvSpPr txBox="1"/>
      </xdr:nvSpPr>
      <xdr:spPr>
        <a:xfrm>
          <a:off x="4686300" y="52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54577</xdr:rowOff>
    </xdr:from>
    <xdr:to>
      <xdr:col>20</xdr:col>
      <xdr:colOff>38100</xdr:colOff>
      <xdr:row>31</xdr:row>
      <xdr:rowOff>156177</xdr:rowOff>
    </xdr:to>
    <xdr:sp macro="" textlink="">
      <xdr:nvSpPr>
        <xdr:cNvPr id="84" name="楕円 83"/>
        <xdr:cNvSpPr/>
      </xdr:nvSpPr>
      <xdr:spPr>
        <a:xfrm>
          <a:off x="3746500" y="5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1254</xdr:rowOff>
    </xdr:from>
    <xdr:ext cx="534377" cy="259045"/>
    <xdr:sp macro="" textlink="">
      <xdr:nvSpPr>
        <xdr:cNvPr id="85" name="テキスト ボックス 84"/>
        <xdr:cNvSpPr txBox="1"/>
      </xdr:nvSpPr>
      <xdr:spPr>
        <a:xfrm>
          <a:off x="3530111" y="51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114862</xdr:rowOff>
    </xdr:from>
    <xdr:to>
      <xdr:col>15</xdr:col>
      <xdr:colOff>101600</xdr:colOff>
      <xdr:row>32</xdr:row>
      <xdr:rowOff>45012</xdr:rowOff>
    </xdr:to>
    <xdr:sp macro="" textlink="">
      <xdr:nvSpPr>
        <xdr:cNvPr id="86" name="楕円 85"/>
        <xdr:cNvSpPr/>
      </xdr:nvSpPr>
      <xdr:spPr>
        <a:xfrm>
          <a:off x="2857500" y="54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61539</xdr:rowOff>
    </xdr:from>
    <xdr:ext cx="534377" cy="259045"/>
    <xdr:sp macro="" textlink="">
      <xdr:nvSpPr>
        <xdr:cNvPr id="87" name="テキスト ボックス 86"/>
        <xdr:cNvSpPr txBox="1"/>
      </xdr:nvSpPr>
      <xdr:spPr>
        <a:xfrm>
          <a:off x="2641111" y="52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80801</xdr:rowOff>
    </xdr:from>
    <xdr:to>
      <xdr:col>10</xdr:col>
      <xdr:colOff>165100</xdr:colOff>
      <xdr:row>32</xdr:row>
      <xdr:rowOff>10951</xdr:rowOff>
    </xdr:to>
    <xdr:sp macro="" textlink="">
      <xdr:nvSpPr>
        <xdr:cNvPr id="88" name="楕円 87"/>
        <xdr:cNvSpPr/>
      </xdr:nvSpPr>
      <xdr:spPr>
        <a:xfrm>
          <a:off x="1968500" y="5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27478</xdr:rowOff>
    </xdr:from>
    <xdr:ext cx="534377" cy="259045"/>
    <xdr:sp macro="" textlink="">
      <xdr:nvSpPr>
        <xdr:cNvPr id="89" name="テキスト ボックス 88"/>
        <xdr:cNvSpPr txBox="1"/>
      </xdr:nvSpPr>
      <xdr:spPr>
        <a:xfrm>
          <a:off x="1752111" y="51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157447</xdr:rowOff>
    </xdr:from>
    <xdr:to>
      <xdr:col>6</xdr:col>
      <xdr:colOff>38100</xdr:colOff>
      <xdr:row>31</xdr:row>
      <xdr:rowOff>87597</xdr:rowOff>
    </xdr:to>
    <xdr:sp macro="" textlink="">
      <xdr:nvSpPr>
        <xdr:cNvPr id="90" name="楕円 89"/>
        <xdr:cNvSpPr/>
      </xdr:nvSpPr>
      <xdr:spPr>
        <a:xfrm>
          <a:off x="1079500" y="53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104124</xdr:rowOff>
    </xdr:from>
    <xdr:ext cx="534377" cy="259045"/>
    <xdr:sp macro="" textlink="">
      <xdr:nvSpPr>
        <xdr:cNvPr id="91" name="テキスト ボックス 90"/>
        <xdr:cNvSpPr txBox="1"/>
      </xdr:nvSpPr>
      <xdr:spPr>
        <a:xfrm>
          <a:off x="863111" y="50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107607</xdr:rowOff>
    </xdr:from>
    <xdr:to>
      <xdr:col>24</xdr:col>
      <xdr:colOff>63500</xdr:colOff>
      <xdr:row>57</xdr:row>
      <xdr:rowOff>123025</xdr:rowOff>
    </xdr:to>
    <xdr:cxnSp macro="">
      <xdr:nvCxnSpPr>
        <xdr:cNvPr id="121" name="直線コネクタ 120"/>
        <xdr:cNvCxnSpPr/>
      </xdr:nvCxnSpPr>
      <xdr:spPr>
        <a:xfrm flipV="1">
          <a:off x="3797300" y="9880257"/>
          <a:ext cx="8382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123025</xdr:rowOff>
    </xdr:from>
    <xdr:to>
      <xdr:col>19</xdr:col>
      <xdr:colOff>177800</xdr:colOff>
      <xdr:row>57</xdr:row>
      <xdr:rowOff>155829</xdr:rowOff>
    </xdr:to>
    <xdr:cxnSp macro="">
      <xdr:nvCxnSpPr>
        <xdr:cNvPr id="124" name="直線コネクタ 123"/>
        <xdr:cNvCxnSpPr/>
      </xdr:nvCxnSpPr>
      <xdr:spPr>
        <a:xfrm flipV="1">
          <a:off x="2908300" y="9895675"/>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149657</xdr:rowOff>
    </xdr:from>
    <xdr:to>
      <xdr:col>15</xdr:col>
      <xdr:colOff>50800</xdr:colOff>
      <xdr:row>57</xdr:row>
      <xdr:rowOff>155829</xdr:rowOff>
    </xdr:to>
    <xdr:cxnSp macro="">
      <xdr:nvCxnSpPr>
        <xdr:cNvPr id="127" name="直線コネクタ 126"/>
        <xdr:cNvCxnSpPr/>
      </xdr:nvCxnSpPr>
      <xdr:spPr>
        <a:xfrm>
          <a:off x="2019300" y="992230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149657</xdr:rowOff>
    </xdr:from>
    <xdr:to>
      <xdr:col>10</xdr:col>
      <xdr:colOff>114300</xdr:colOff>
      <xdr:row>57</xdr:row>
      <xdr:rowOff>167856</xdr:rowOff>
    </xdr:to>
    <xdr:cxnSp macro="">
      <xdr:nvCxnSpPr>
        <xdr:cNvPr id="130" name="直線コネクタ 129"/>
        <xdr:cNvCxnSpPr/>
      </xdr:nvCxnSpPr>
      <xdr:spPr>
        <a:xfrm flipV="1">
          <a:off x="1130300" y="9922307"/>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139958</xdr:rowOff>
    </xdr:from>
    <xdr:ext cx="534377" cy="259045"/>
    <xdr:sp macro="" textlink="">
      <xdr:nvSpPr>
        <xdr:cNvPr id="132" name="テキスト ボックス 131"/>
        <xdr:cNvSpPr txBox="1"/>
      </xdr:nvSpPr>
      <xdr:spPr>
        <a:xfrm>
          <a:off x="1752111" y="95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56807</xdr:rowOff>
    </xdr:from>
    <xdr:to>
      <xdr:col>24</xdr:col>
      <xdr:colOff>114300</xdr:colOff>
      <xdr:row>57</xdr:row>
      <xdr:rowOff>158407</xdr:rowOff>
    </xdr:to>
    <xdr:sp macro="" textlink="">
      <xdr:nvSpPr>
        <xdr:cNvPr id="140" name="楕円 139"/>
        <xdr:cNvSpPr/>
      </xdr:nvSpPr>
      <xdr:spPr>
        <a:xfrm>
          <a:off x="4584700" y="98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35234</xdr:rowOff>
    </xdr:from>
    <xdr:ext cx="534377" cy="259045"/>
    <xdr:sp macro="" textlink="">
      <xdr:nvSpPr>
        <xdr:cNvPr id="141" name="物件費該当値テキスト"/>
        <xdr:cNvSpPr txBox="1"/>
      </xdr:nvSpPr>
      <xdr:spPr>
        <a:xfrm>
          <a:off x="4686300" y="98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72225</xdr:rowOff>
    </xdr:from>
    <xdr:to>
      <xdr:col>20</xdr:col>
      <xdr:colOff>38100</xdr:colOff>
      <xdr:row>58</xdr:row>
      <xdr:rowOff>2375</xdr:rowOff>
    </xdr:to>
    <xdr:sp macro="" textlink="">
      <xdr:nvSpPr>
        <xdr:cNvPr id="142" name="楕円 141"/>
        <xdr:cNvSpPr/>
      </xdr:nvSpPr>
      <xdr:spPr>
        <a:xfrm>
          <a:off x="3746500" y="98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164952</xdr:rowOff>
    </xdr:from>
    <xdr:ext cx="534377" cy="259045"/>
    <xdr:sp macro="" textlink="">
      <xdr:nvSpPr>
        <xdr:cNvPr id="143" name="テキスト ボックス 142"/>
        <xdr:cNvSpPr txBox="1"/>
      </xdr:nvSpPr>
      <xdr:spPr>
        <a:xfrm>
          <a:off x="3530111" y="993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105029</xdr:rowOff>
    </xdr:from>
    <xdr:to>
      <xdr:col>15</xdr:col>
      <xdr:colOff>101600</xdr:colOff>
      <xdr:row>58</xdr:row>
      <xdr:rowOff>35179</xdr:rowOff>
    </xdr:to>
    <xdr:sp macro="" textlink="">
      <xdr:nvSpPr>
        <xdr:cNvPr id="144" name="楕円 143"/>
        <xdr:cNvSpPr/>
      </xdr:nvSpPr>
      <xdr:spPr>
        <a:xfrm>
          <a:off x="2857500" y="98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26306</xdr:rowOff>
    </xdr:from>
    <xdr:ext cx="534377" cy="259045"/>
    <xdr:sp macro="" textlink="">
      <xdr:nvSpPr>
        <xdr:cNvPr id="145" name="テキスト ボックス 144"/>
        <xdr:cNvSpPr txBox="1"/>
      </xdr:nvSpPr>
      <xdr:spPr>
        <a:xfrm>
          <a:off x="2641111" y="99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98857</xdr:rowOff>
    </xdr:from>
    <xdr:to>
      <xdr:col>10</xdr:col>
      <xdr:colOff>165100</xdr:colOff>
      <xdr:row>58</xdr:row>
      <xdr:rowOff>29007</xdr:rowOff>
    </xdr:to>
    <xdr:sp macro="" textlink="">
      <xdr:nvSpPr>
        <xdr:cNvPr id="146" name="楕円 145"/>
        <xdr:cNvSpPr/>
      </xdr:nvSpPr>
      <xdr:spPr>
        <a:xfrm>
          <a:off x="1968500" y="98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20134</xdr:rowOff>
    </xdr:from>
    <xdr:ext cx="534377" cy="259045"/>
    <xdr:sp macro="" textlink="">
      <xdr:nvSpPr>
        <xdr:cNvPr id="147" name="テキスト ボックス 146"/>
        <xdr:cNvSpPr txBox="1"/>
      </xdr:nvSpPr>
      <xdr:spPr>
        <a:xfrm>
          <a:off x="1752111" y="99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117056</xdr:rowOff>
    </xdr:from>
    <xdr:to>
      <xdr:col>6</xdr:col>
      <xdr:colOff>38100</xdr:colOff>
      <xdr:row>58</xdr:row>
      <xdr:rowOff>47206</xdr:rowOff>
    </xdr:to>
    <xdr:sp macro="" textlink="">
      <xdr:nvSpPr>
        <xdr:cNvPr id="148" name="楕円 147"/>
        <xdr:cNvSpPr/>
      </xdr:nvSpPr>
      <xdr:spPr>
        <a:xfrm>
          <a:off x="1079500" y="98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38333</xdr:rowOff>
    </xdr:from>
    <xdr:ext cx="534377" cy="259045"/>
    <xdr:sp macro="" textlink="">
      <xdr:nvSpPr>
        <xdr:cNvPr id="149" name="テキスト ボックス 148"/>
        <xdr:cNvSpPr txBox="1"/>
      </xdr:nvSpPr>
      <xdr:spPr>
        <a:xfrm>
          <a:off x="863111" y="99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29789</xdr:rowOff>
    </xdr:from>
    <xdr:to>
      <xdr:col>24</xdr:col>
      <xdr:colOff>63500</xdr:colOff>
      <xdr:row>76</xdr:row>
      <xdr:rowOff>116018</xdr:rowOff>
    </xdr:to>
    <xdr:cxnSp macro="">
      <xdr:nvCxnSpPr>
        <xdr:cNvPr id="176" name="直線コネクタ 175"/>
        <xdr:cNvCxnSpPr/>
      </xdr:nvCxnSpPr>
      <xdr:spPr>
        <a:xfrm flipV="1">
          <a:off x="3797300" y="13059989"/>
          <a:ext cx="838200" cy="8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116018</xdr:rowOff>
    </xdr:from>
    <xdr:to>
      <xdr:col>19</xdr:col>
      <xdr:colOff>177800</xdr:colOff>
      <xdr:row>76</xdr:row>
      <xdr:rowOff>140432</xdr:rowOff>
    </xdr:to>
    <xdr:cxnSp macro="">
      <xdr:nvCxnSpPr>
        <xdr:cNvPr id="179" name="直線コネクタ 178"/>
        <xdr:cNvCxnSpPr/>
      </xdr:nvCxnSpPr>
      <xdr:spPr>
        <a:xfrm flipV="1">
          <a:off x="2908300" y="13146218"/>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140432</xdr:rowOff>
    </xdr:from>
    <xdr:to>
      <xdr:col>15</xdr:col>
      <xdr:colOff>50800</xdr:colOff>
      <xdr:row>76</xdr:row>
      <xdr:rowOff>146284</xdr:rowOff>
    </xdr:to>
    <xdr:cxnSp macro="">
      <xdr:nvCxnSpPr>
        <xdr:cNvPr id="182" name="直線コネクタ 181"/>
        <xdr:cNvCxnSpPr/>
      </xdr:nvCxnSpPr>
      <xdr:spPr>
        <a:xfrm flipV="1">
          <a:off x="2019300" y="13170632"/>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146284</xdr:rowOff>
    </xdr:from>
    <xdr:to>
      <xdr:col>10</xdr:col>
      <xdr:colOff>114300</xdr:colOff>
      <xdr:row>77</xdr:row>
      <xdr:rowOff>23845</xdr:rowOff>
    </xdr:to>
    <xdr:cxnSp macro="">
      <xdr:nvCxnSpPr>
        <xdr:cNvPr id="185" name="直線コネクタ 184"/>
        <xdr:cNvCxnSpPr/>
      </xdr:nvCxnSpPr>
      <xdr:spPr>
        <a:xfrm flipV="1">
          <a:off x="1130300" y="13176484"/>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150439</xdr:rowOff>
    </xdr:from>
    <xdr:to>
      <xdr:col>24</xdr:col>
      <xdr:colOff>114300</xdr:colOff>
      <xdr:row>76</xdr:row>
      <xdr:rowOff>80589</xdr:rowOff>
    </xdr:to>
    <xdr:sp macro="" textlink="">
      <xdr:nvSpPr>
        <xdr:cNvPr id="195" name="楕円 194"/>
        <xdr:cNvSpPr/>
      </xdr:nvSpPr>
      <xdr:spPr>
        <a:xfrm>
          <a:off x="4584700" y="130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1866</xdr:rowOff>
    </xdr:from>
    <xdr:ext cx="469744" cy="259045"/>
    <xdr:sp macro="" textlink="">
      <xdr:nvSpPr>
        <xdr:cNvPr id="196" name="維持補修費該当値テキスト"/>
        <xdr:cNvSpPr txBox="1"/>
      </xdr:nvSpPr>
      <xdr:spPr>
        <a:xfrm>
          <a:off x="4686300" y="1286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65218</xdr:rowOff>
    </xdr:from>
    <xdr:to>
      <xdr:col>20</xdr:col>
      <xdr:colOff>38100</xdr:colOff>
      <xdr:row>76</xdr:row>
      <xdr:rowOff>166818</xdr:rowOff>
    </xdr:to>
    <xdr:sp macro="" textlink="">
      <xdr:nvSpPr>
        <xdr:cNvPr id="197" name="楕円 196"/>
        <xdr:cNvSpPr/>
      </xdr:nvSpPr>
      <xdr:spPr>
        <a:xfrm>
          <a:off x="3746500" y="130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11894</xdr:rowOff>
    </xdr:from>
    <xdr:ext cx="469744" cy="259045"/>
    <xdr:sp macro="" textlink="">
      <xdr:nvSpPr>
        <xdr:cNvPr id="198" name="テキスト ボックス 197"/>
        <xdr:cNvSpPr txBox="1"/>
      </xdr:nvSpPr>
      <xdr:spPr>
        <a:xfrm>
          <a:off x="3562428" y="128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89632</xdr:rowOff>
    </xdr:from>
    <xdr:to>
      <xdr:col>15</xdr:col>
      <xdr:colOff>101600</xdr:colOff>
      <xdr:row>77</xdr:row>
      <xdr:rowOff>19782</xdr:rowOff>
    </xdr:to>
    <xdr:sp macro="" textlink="">
      <xdr:nvSpPr>
        <xdr:cNvPr id="199" name="楕円 198"/>
        <xdr:cNvSpPr/>
      </xdr:nvSpPr>
      <xdr:spPr>
        <a:xfrm>
          <a:off x="2857500" y="131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36309</xdr:rowOff>
    </xdr:from>
    <xdr:ext cx="469744" cy="259045"/>
    <xdr:sp macro="" textlink="">
      <xdr:nvSpPr>
        <xdr:cNvPr id="200" name="テキスト ボックス 199"/>
        <xdr:cNvSpPr txBox="1"/>
      </xdr:nvSpPr>
      <xdr:spPr>
        <a:xfrm>
          <a:off x="2673428" y="1289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95484</xdr:rowOff>
    </xdr:from>
    <xdr:to>
      <xdr:col>10</xdr:col>
      <xdr:colOff>165100</xdr:colOff>
      <xdr:row>77</xdr:row>
      <xdr:rowOff>25634</xdr:rowOff>
    </xdr:to>
    <xdr:sp macro="" textlink="">
      <xdr:nvSpPr>
        <xdr:cNvPr id="201" name="楕円 200"/>
        <xdr:cNvSpPr/>
      </xdr:nvSpPr>
      <xdr:spPr>
        <a:xfrm>
          <a:off x="1968500" y="131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16761</xdr:rowOff>
    </xdr:from>
    <xdr:ext cx="469744" cy="259045"/>
    <xdr:sp macro="" textlink="">
      <xdr:nvSpPr>
        <xdr:cNvPr id="202" name="テキスト ボックス 201"/>
        <xdr:cNvSpPr txBox="1"/>
      </xdr:nvSpPr>
      <xdr:spPr>
        <a:xfrm>
          <a:off x="1784428" y="1321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144495</xdr:rowOff>
    </xdr:from>
    <xdr:to>
      <xdr:col>6</xdr:col>
      <xdr:colOff>38100</xdr:colOff>
      <xdr:row>77</xdr:row>
      <xdr:rowOff>74645</xdr:rowOff>
    </xdr:to>
    <xdr:sp macro="" textlink="">
      <xdr:nvSpPr>
        <xdr:cNvPr id="203" name="楕円 202"/>
        <xdr:cNvSpPr/>
      </xdr:nvSpPr>
      <xdr:spPr>
        <a:xfrm>
          <a:off x="1079500" y="131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65772</xdr:rowOff>
    </xdr:from>
    <xdr:ext cx="469744" cy="259045"/>
    <xdr:sp macro="" textlink="">
      <xdr:nvSpPr>
        <xdr:cNvPr id="204" name="テキスト ボックス 203"/>
        <xdr:cNvSpPr txBox="1"/>
      </xdr:nvSpPr>
      <xdr:spPr>
        <a:xfrm>
          <a:off x="895428" y="1326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103936</xdr:rowOff>
    </xdr:from>
    <xdr:to>
      <xdr:col>24</xdr:col>
      <xdr:colOff>63500</xdr:colOff>
      <xdr:row>94</xdr:row>
      <xdr:rowOff>135496</xdr:rowOff>
    </xdr:to>
    <xdr:cxnSp macro="">
      <xdr:nvCxnSpPr>
        <xdr:cNvPr id="234" name="直線コネクタ 233"/>
        <xdr:cNvCxnSpPr/>
      </xdr:nvCxnSpPr>
      <xdr:spPr>
        <a:xfrm flipV="1">
          <a:off x="3797300" y="16220236"/>
          <a:ext cx="8382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135496</xdr:rowOff>
    </xdr:from>
    <xdr:to>
      <xdr:col>19</xdr:col>
      <xdr:colOff>177800</xdr:colOff>
      <xdr:row>95</xdr:row>
      <xdr:rowOff>15684</xdr:rowOff>
    </xdr:to>
    <xdr:cxnSp macro="">
      <xdr:nvCxnSpPr>
        <xdr:cNvPr id="237" name="直線コネクタ 236"/>
        <xdr:cNvCxnSpPr/>
      </xdr:nvCxnSpPr>
      <xdr:spPr>
        <a:xfrm flipV="1">
          <a:off x="2908300" y="16251796"/>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15684</xdr:rowOff>
    </xdr:from>
    <xdr:to>
      <xdr:col>15</xdr:col>
      <xdr:colOff>50800</xdr:colOff>
      <xdr:row>95</xdr:row>
      <xdr:rowOff>111494</xdr:rowOff>
    </xdr:to>
    <xdr:cxnSp macro="">
      <xdr:nvCxnSpPr>
        <xdr:cNvPr id="240" name="直線コネクタ 239"/>
        <xdr:cNvCxnSpPr/>
      </xdr:nvCxnSpPr>
      <xdr:spPr>
        <a:xfrm flipV="1">
          <a:off x="2019300" y="16303434"/>
          <a:ext cx="8890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111494</xdr:rowOff>
    </xdr:from>
    <xdr:to>
      <xdr:col>10</xdr:col>
      <xdr:colOff>114300</xdr:colOff>
      <xdr:row>96</xdr:row>
      <xdr:rowOff>33007</xdr:rowOff>
    </xdr:to>
    <xdr:cxnSp macro="">
      <xdr:nvCxnSpPr>
        <xdr:cNvPr id="243" name="直線コネクタ 242"/>
        <xdr:cNvCxnSpPr/>
      </xdr:nvCxnSpPr>
      <xdr:spPr>
        <a:xfrm flipV="1">
          <a:off x="1130300" y="16399244"/>
          <a:ext cx="8890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5" name="テキスト ボックス 244"/>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53136</xdr:rowOff>
    </xdr:from>
    <xdr:to>
      <xdr:col>24</xdr:col>
      <xdr:colOff>114300</xdr:colOff>
      <xdr:row>94</xdr:row>
      <xdr:rowOff>154736</xdr:rowOff>
    </xdr:to>
    <xdr:sp macro="" textlink="">
      <xdr:nvSpPr>
        <xdr:cNvPr id="253" name="楕円 252"/>
        <xdr:cNvSpPr/>
      </xdr:nvSpPr>
      <xdr:spPr>
        <a:xfrm>
          <a:off x="4584700" y="161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76013</xdr:rowOff>
    </xdr:from>
    <xdr:ext cx="599010" cy="259045"/>
    <xdr:sp macro="" textlink="">
      <xdr:nvSpPr>
        <xdr:cNvPr id="254" name="扶助費該当値テキスト"/>
        <xdr:cNvSpPr txBox="1"/>
      </xdr:nvSpPr>
      <xdr:spPr>
        <a:xfrm>
          <a:off x="4686300" y="1602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84696</xdr:rowOff>
    </xdr:from>
    <xdr:to>
      <xdr:col>20</xdr:col>
      <xdr:colOff>38100</xdr:colOff>
      <xdr:row>95</xdr:row>
      <xdr:rowOff>14846</xdr:rowOff>
    </xdr:to>
    <xdr:sp macro="" textlink="">
      <xdr:nvSpPr>
        <xdr:cNvPr id="255" name="楕円 254"/>
        <xdr:cNvSpPr/>
      </xdr:nvSpPr>
      <xdr:spPr>
        <a:xfrm>
          <a:off x="3746500" y="16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31373</xdr:rowOff>
    </xdr:from>
    <xdr:ext cx="599010" cy="259045"/>
    <xdr:sp macro="" textlink="">
      <xdr:nvSpPr>
        <xdr:cNvPr id="256" name="テキスト ボックス 255"/>
        <xdr:cNvSpPr txBox="1"/>
      </xdr:nvSpPr>
      <xdr:spPr>
        <a:xfrm>
          <a:off x="3497795" y="159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136334</xdr:rowOff>
    </xdr:from>
    <xdr:to>
      <xdr:col>15</xdr:col>
      <xdr:colOff>101600</xdr:colOff>
      <xdr:row>95</xdr:row>
      <xdr:rowOff>66484</xdr:rowOff>
    </xdr:to>
    <xdr:sp macro="" textlink="">
      <xdr:nvSpPr>
        <xdr:cNvPr id="257" name="楕円 256"/>
        <xdr:cNvSpPr/>
      </xdr:nvSpPr>
      <xdr:spPr>
        <a:xfrm>
          <a:off x="2857500" y="16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83011</xdr:rowOff>
    </xdr:from>
    <xdr:ext cx="599010" cy="259045"/>
    <xdr:sp macro="" textlink="">
      <xdr:nvSpPr>
        <xdr:cNvPr id="258" name="テキスト ボックス 257"/>
        <xdr:cNvSpPr txBox="1"/>
      </xdr:nvSpPr>
      <xdr:spPr>
        <a:xfrm>
          <a:off x="2608795" y="1602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60694</xdr:rowOff>
    </xdr:from>
    <xdr:to>
      <xdr:col>10</xdr:col>
      <xdr:colOff>165100</xdr:colOff>
      <xdr:row>95</xdr:row>
      <xdr:rowOff>162294</xdr:rowOff>
    </xdr:to>
    <xdr:sp macro="" textlink="">
      <xdr:nvSpPr>
        <xdr:cNvPr id="259" name="楕円 258"/>
        <xdr:cNvSpPr/>
      </xdr:nvSpPr>
      <xdr:spPr>
        <a:xfrm>
          <a:off x="1968500" y="16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7371</xdr:rowOff>
    </xdr:from>
    <xdr:ext cx="599010" cy="259045"/>
    <xdr:sp macro="" textlink="">
      <xdr:nvSpPr>
        <xdr:cNvPr id="260" name="テキスト ボックス 259"/>
        <xdr:cNvSpPr txBox="1"/>
      </xdr:nvSpPr>
      <xdr:spPr>
        <a:xfrm>
          <a:off x="1719795" y="1612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153657</xdr:rowOff>
    </xdr:from>
    <xdr:to>
      <xdr:col>6</xdr:col>
      <xdr:colOff>38100</xdr:colOff>
      <xdr:row>96</xdr:row>
      <xdr:rowOff>83807</xdr:rowOff>
    </xdr:to>
    <xdr:sp macro="" textlink="">
      <xdr:nvSpPr>
        <xdr:cNvPr id="261" name="楕円 260"/>
        <xdr:cNvSpPr/>
      </xdr:nvSpPr>
      <xdr:spPr>
        <a:xfrm>
          <a:off x="10795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100334</xdr:rowOff>
    </xdr:from>
    <xdr:ext cx="599010" cy="259045"/>
    <xdr:sp macro="" textlink="">
      <xdr:nvSpPr>
        <xdr:cNvPr id="262" name="テキスト ボックス 261"/>
        <xdr:cNvSpPr txBox="1"/>
      </xdr:nvSpPr>
      <xdr:spPr>
        <a:xfrm>
          <a:off x="830795" y="1621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37146</xdr:rowOff>
    </xdr:from>
    <xdr:to>
      <xdr:col>55</xdr:col>
      <xdr:colOff>0</xdr:colOff>
      <xdr:row>38</xdr:row>
      <xdr:rowOff>38137</xdr:rowOff>
    </xdr:to>
    <xdr:cxnSp macro="">
      <xdr:nvCxnSpPr>
        <xdr:cNvPr id="289" name="直線コネクタ 288"/>
        <xdr:cNvCxnSpPr/>
      </xdr:nvCxnSpPr>
      <xdr:spPr>
        <a:xfrm>
          <a:off x="9639300" y="6552246"/>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37146</xdr:rowOff>
    </xdr:from>
    <xdr:to>
      <xdr:col>50</xdr:col>
      <xdr:colOff>114300</xdr:colOff>
      <xdr:row>38</xdr:row>
      <xdr:rowOff>39806</xdr:rowOff>
    </xdr:to>
    <xdr:cxnSp macro="">
      <xdr:nvCxnSpPr>
        <xdr:cNvPr id="292" name="直線コネクタ 291"/>
        <xdr:cNvCxnSpPr/>
      </xdr:nvCxnSpPr>
      <xdr:spPr>
        <a:xfrm flipV="1">
          <a:off x="8750300" y="6552246"/>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39806</xdr:rowOff>
    </xdr:from>
    <xdr:to>
      <xdr:col>45</xdr:col>
      <xdr:colOff>177800</xdr:colOff>
      <xdr:row>38</xdr:row>
      <xdr:rowOff>46043</xdr:rowOff>
    </xdr:to>
    <xdr:cxnSp macro="">
      <xdr:nvCxnSpPr>
        <xdr:cNvPr id="295" name="直線コネクタ 294"/>
        <xdr:cNvCxnSpPr/>
      </xdr:nvCxnSpPr>
      <xdr:spPr>
        <a:xfrm flipV="1">
          <a:off x="7861300" y="6554906"/>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46043</xdr:rowOff>
    </xdr:from>
    <xdr:to>
      <xdr:col>41</xdr:col>
      <xdr:colOff>50800</xdr:colOff>
      <xdr:row>38</xdr:row>
      <xdr:rowOff>61647</xdr:rowOff>
    </xdr:to>
    <xdr:cxnSp macro="">
      <xdr:nvCxnSpPr>
        <xdr:cNvPr id="298" name="直線コネクタ 297"/>
        <xdr:cNvCxnSpPr/>
      </xdr:nvCxnSpPr>
      <xdr:spPr>
        <a:xfrm flipV="1">
          <a:off x="6972300" y="6561143"/>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18624</xdr:rowOff>
    </xdr:from>
    <xdr:ext cx="534377" cy="259045"/>
    <xdr:sp macro="" textlink="">
      <xdr:nvSpPr>
        <xdr:cNvPr id="300" name="テキスト ボックス 299"/>
        <xdr:cNvSpPr txBox="1"/>
      </xdr:nvSpPr>
      <xdr:spPr>
        <a:xfrm>
          <a:off x="7594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158787</xdr:rowOff>
    </xdr:from>
    <xdr:to>
      <xdr:col>55</xdr:col>
      <xdr:colOff>50800</xdr:colOff>
      <xdr:row>38</xdr:row>
      <xdr:rowOff>88937</xdr:rowOff>
    </xdr:to>
    <xdr:sp macro="" textlink="">
      <xdr:nvSpPr>
        <xdr:cNvPr id="308" name="楕円 307"/>
        <xdr:cNvSpPr/>
      </xdr:nvSpPr>
      <xdr:spPr>
        <a:xfrm>
          <a:off x="10426700" y="65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75946</xdr:rowOff>
    </xdr:from>
    <xdr:ext cx="534377" cy="259045"/>
    <xdr:sp macro="" textlink="">
      <xdr:nvSpPr>
        <xdr:cNvPr id="309" name="補助費等該当値テキスト"/>
        <xdr:cNvSpPr txBox="1"/>
      </xdr:nvSpPr>
      <xdr:spPr>
        <a:xfrm>
          <a:off x="10528300" y="64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157795</xdr:rowOff>
    </xdr:from>
    <xdr:to>
      <xdr:col>50</xdr:col>
      <xdr:colOff>165100</xdr:colOff>
      <xdr:row>38</xdr:row>
      <xdr:rowOff>87945</xdr:rowOff>
    </xdr:to>
    <xdr:sp macro="" textlink="">
      <xdr:nvSpPr>
        <xdr:cNvPr id="310" name="楕円 309"/>
        <xdr:cNvSpPr/>
      </xdr:nvSpPr>
      <xdr:spPr>
        <a:xfrm>
          <a:off x="9588500" y="65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79073</xdr:rowOff>
    </xdr:from>
    <xdr:ext cx="534377" cy="259045"/>
    <xdr:sp macro="" textlink="">
      <xdr:nvSpPr>
        <xdr:cNvPr id="311" name="テキスト ボックス 310"/>
        <xdr:cNvSpPr txBox="1"/>
      </xdr:nvSpPr>
      <xdr:spPr>
        <a:xfrm>
          <a:off x="9372111" y="65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160456</xdr:rowOff>
    </xdr:from>
    <xdr:to>
      <xdr:col>46</xdr:col>
      <xdr:colOff>38100</xdr:colOff>
      <xdr:row>38</xdr:row>
      <xdr:rowOff>90606</xdr:rowOff>
    </xdr:to>
    <xdr:sp macro="" textlink="">
      <xdr:nvSpPr>
        <xdr:cNvPr id="312" name="楕円 311"/>
        <xdr:cNvSpPr/>
      </xdr:nvSpPr>
      <xdr:spPr>
        <a:xfrm>
          <a:off x="8699500" y="65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81733</xdr:rowOff>
    </xdr:from>
    <xdr:ext cx="534377" cy="259045"/>
    <xdr:sp macro="" textlink="">
      <xdr:nvSpPr>
        <xdr:cNvPr id="313" name="テキスト ボックス 312"/>
        <xdr:cNvSpPr txBox="1"/>
      </xdr:nvSpPr>
      <xdr:spPr>
        <a:xfrm>
          <a:off x="8483111" y="65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166693</xdr:rowOff>
    </xdr:from>
    <xdr:to>
      <xdr:col>41</xdr:col>
      <xdr:colOff>101600</xdr:colOff>
      <xdr:row>38</xdr:row>
      <xdr:rowOff>96843</xdr:rowOff>
    </xdr:to>
    <xdr:sp macro="" textlink="">
      <xdr:nvSpPr>
        <xdr:cNvPr id="314" name="楕円 313"/>
        <xdr:cNvSpPr/>
      </xdr:nvSpPr>
      <xdr:spPr>
        <a:xfrm>
          <a:off x="7810500" y="65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87970</xdr:rowOff>
    </xdr:from>
    <xdr:ext cx="534377" cy="259045"/>
    <xdr:sp macro="" textlink="">
      <xdr:nvSpPr>
        <xdr:cNvPr id="315" name="テキスト ボックス 314"/>
        <xdr:cNvSpPr txBox="1"/>
      </xdr:nvSpPr>
      <xdr:spPr>
        <a:xfrm>
          <a:off x="7594111" y="66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10847</xdr:rowOff>
    </xdr:from>
    <xdr:to>
      <xdr:col>36</xdr:col>
      <xdr:colOff>165100</xdr:colOff>
      <xdr:row>38</xdr:row>
      <xdr:rowOff>112447</xdr:rowOff>
    </xdr:to>
    <xdr:sp macro="" textlink="">
      <xdr:nvSpPr>
        <xdr:cNvPr id="316" name="楕円 315"/>
        <xdr:cNvSpPr/>
      </xdr:nvSpPr>
      <xdr:spPr>
        <a:xfrm>
          <a:off x="6921500" y="65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103574</xdr:rowOff>
    </xdr:from>
    <xdr:ext cx="534377" cy="259045"/>
    <xdr:sp macro="" textlink="">
      <xdr:nvSpPr>
        <xdr:cNvPr id="317" name="テキスト ボックス 316"/>
        <xdr:cNvSpPr txBox="1"/>
      </xdr:nvSpPr>
      <xdr:spPr>
        <a:xfrm>
          <a:off x="6705111" y="66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131425</xdr:rowOff>
    </xdr:from>
    <xdr:to>
      <xdr:col>55</xdr:col>
      <xdr:colOff>0</xdr:colOff>
      <xdr:row>56</xdr:row>
      <xdr:rowOff>155618</xdr:rowOff>
    </xdr:to>
    <xdr:cxnSp macro="">
      <xdr:nvCxnSpPr>
        <xdr:cNvPr id="346" name="直線コネクタ 345"/>
        <xdr:cNvCxnSpPr/>
      </xdr:nvCxnSpPr>
      <xdr:spPr>
        <a:xfrm>
          <a:off x="9639300" y="9561175"/>
          <a:ext cx="8382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131425</xdr:rowOff>
    </xdr:from>
    <xdr:to>
      <xdr:col>50</xdr:col>
      <xdr:colOff>114300</xdr:colOff>
      <xdr:row>55</xdr:row>
      <xdr:rowOff>163825</xdr:rowOff>
    </xdr:to>
    <xdr:cxnSp macro="">
      <xdr:nvCxnSpPr>
        <xdr:cNvPr id="349" name="直線コネクタ 348"/>
        <xdr:cNvCxnSpPr/>
      </xdr:nvCxnSpPr>
      <xdr:spPr>
        <a:xfrm flipV="1">
          <a:off x="8750300" y="9561175"/>
          <a:ext cx="889000" cy="3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115233</xdr:rowOff>
    </xdr:from>
    <xdr:to>
      <xdr:col>45</xdr:col>
      <xdr:colOff>177800</xdr:colOff>
      <xdr:row>55</xdr:row>
      <xdr:rowOff>163825</xdr:rowOff>
    </xdr:to>
    <xdr:cxnSp macro="">
      <xdr:nvCxnSpPr>
        <xdr:cNvPr id="352" name="直線コネクタ 351"/>
        <xdr:cNvCxnSpPr/>
      </xdr:nvCxnSpPr>
      <xdr:spPr>
        <a:xfrm>
          <a:off x="7861300" y="9544983"/>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26482</xdr:rowOff>
    </xdr:from>
    <xdr:to>
      <xdr:col>41</xdr:col>
      <xdr:colOff>50800</xdr:colOff>
      <xdr:row>55</xdr:row>
      <xdr:rowOff>115233</xdr:rowOff>
    </xdr:to>
    <xdr:cxnSp macro="">
      <xdr:nvCxnSpPr>
        <xdr:cNvPr id="355" name="直線コネクタ 354"/>
        <xdr:cNvCxnSpPr/>
      </xdr:nvCxnSpPr>
      <xdr:spPr>
        <a:xfrm>
          <a:off x="6972300" y="9456232"/>
          <a:ext cx="889000" cy="8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158378</xdr:rowOff>
    </xdr:from>
    <xdr:ext cx="534377" cy="259045"/>
    <xdr:sp macro="" textlink="">
      <xdr:nvSpPr>
        <xdr:cNvPr id="357" name="テキスト ボックス 356"/>
        <xdr:cNvSpPr txBox="1"/>
      </xdr:nvSpPr>
      <xdr:spPr>
        <a:xfrm>
          <a:off x="7594111" y="97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104818</xdr:rowOff>
    </xdr:from>
    <xdr:to>
      <xdr:col>55</xdr:col>
      <xdr:colOff>50800</xdr:colOff>
      <xdr:row>57</xdr:row>
      <xdr:rowOff>34968</xdr:rowOff>
    </xdr:to>
    <xdr:sp macro="" textlink="">
      <xdr:nvSpPr>
        <xdr:cNvPr id="365" name="楕円 364"/>
        <xdr:cNvSpPr/>
      </xdr:nvSpPr>
      <xdr:spPr>
        <a:xfrm>
          <a:off x="10426700" y="97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127695</xdr:rowOff>
    </xdr:from>
    <xdr:ext cx="534377" cy="259045"/>
    <xdr:sp macro="" textlink="">
      <xdr:nvSpPr>
        <xdr:cNvPr id="366" name="普通建設事業費該当値テキスト"/>
        <xdr:cNvSpPr txBox="1"/>
      </xdr:nvSpPr>
      <xdr:spPr>
        <a:xfrm>
          <a:off x="10528300" y="955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80625</xdr:rowOff>
    </xdr:from>
    <xdr:to>
      <xdr:col>50</xdr:col>
      <xdr:colOff>165100</xdr:colOff>
      <xdr:row>56</xdr:row>
      <xdr:rowOff>10775</xdr:rowOff>
    </xdr:to>
    <xdr:sp macro="" textlink="">
      <xdr:nvSpPr>
        <xdr:cNvPr id="367" name="楕円 366"/>
        <xdr:cNvSpPr/>
      </xdr:nvSpPr>
      <xdr:spPr>
        <a:xfrm>
          <a:off x="9588500" y="9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27302</xdr:rowOff>
    </xdr:from>
    <xdr:ext cx="534377" cy="259045"/>
    <xdr:sp macro="" textlink="">
      <xdr:nvSpPr>
        <xdr:cNvPr id="368" name="テキスト ボックス 367"/>
        <xdr:cNvSpPr txBox="1"/>
      </xdr:nvSpPr>
      <xdr:spPr>
        <a:xfrm>
          <a:off x="9372111" y="92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113025</xdr:rowOff>
    </xdr:from>
    <xdr:to>
      <xdr:col>46</xdr:col>
      <xdr:colOff>38100</xdr:colOff>
      <xdr:row>56</xdr:row>
      <xdr:rowOff>43175</xdr:rowOff>
    </xdr:to>
    <xdr:sp macro="" textlink="">
      <xdr:nvSpPr>
        <xdr:cNvPr id="369" name="楕円 368"/>
        <xdr:cNvSpPr/>
      </xdr:nvSpPr>
      <xdr:spPr>
        <a:xfrm>
          <a:off x="8699500" y="95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59702</xdr:rowOff>
    </xdr:from>
    <xdr:ext cx="534377" cy="259045"/>
    <xdr:sp macro="" textlink="">
      <xdr:nvSpPr>
        <xdr:cNvPr id="370" name="テキスト ボックス 369"/>
        <xdr:cNvSpPr txBox="1"/>
      </xdr:nvSpPr>
      <xdr:spPr>
        <a:xfrm>
          <a:off x="8483111" y="93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64433</xdr:rowOff>
    </xdr:from>
    <xdr:to>
      <xdr:col>41</xdr:col>
      <xdr:colOff>101600</xdr:colOff>
      <xdr:row>55</xdr:row>
      <xdr:rowOff>166033</xdr:rowOff>
    </xdr:to>
    <xdr:sp macro="" textlink="">
      <xdr:nvSpPr>
        <xdr:cNvPr id="371" name="楕円 370"/>
        <xdr:cNvSpPr/>
      </xdr:nvSpPr>
      <xdr:spPr>
        <a:xfrm>
          <a:off x="7810500" y="94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11110</xdr:rowOff>
    </xdr:from>
    <xdr:ext cx="534377" cy="259045"/>
    <xdr:sp macro="" textlink="">
      <xdr:nvSpPr>
        <xdr:cNvPr id="372" name="テキスト ボックス 371"/>
        <xdr:cNvSpPr txBox="1"/>
      </xdr:nvSpPr>
      <xdr:spPr>
        <a:xfrm>
          <a:off x="7594111" y="92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147132</xdr:rowOff>
    </xdr:from>
    <xdr:to>
      <xdr:col>36</xdr:col>
      <xdr:colOff>165100</xdr:colOff>
      <xdr:row>55</xdr:row>
      <xdr:rowOff>77282</xdr:rowOff>
    </xdr:to>
    <xdr:sp macro="" textlink="">
      <xdr:nvSpPr>
        <xdr:cNvPr id="373" name="楕円 372"/>
        <xdr:cNvSpPr/>
      </xdr:nvSpPr>
      <xdr:spPr>
        <a:xfrm>
          <a:off x="6921500" y="940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93809</xdr:rowOff>
    </xdr:from>
    <xdr:ext cx="534377" cy="259045"/>
    <xdr:sp macro="" textlink="">
      <xdr:nvSpPr>
        <xdr:cNvPr id="374" name="テキスト ボックス 373"/>
        <xdr:cNvSpPr txBox="1"/>
      </xdr:nvSpPr>
      <xdr:spPr>
        <a:xfrm>
          <a:off x="6705111" y="918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5296</xdr:rowOff>
    </xdr:from>
    <xdr:to>
      <xdr:col>55</xdr:col>
      <xdr:colOff>0</xdr:colOff>
      <xdr:row>78</xdr:row>
      <xdr:rowOff>21831</xdr:rowOff>
    </xdr:to>
    <xdr:cxnSp macro="">
      <xdr:nvCxnSpPr>
        <xdr:cNvPr id="403" name="直線コネクタ 402"/>
        <xdr:cNvCxnSpPr/>
      </xdr:nvCxnSpPr>
      <xdr:spPr>
        <a:xfrm>
          <a:off x="9639300" y="13206946"/>
          <a:ext cx="8382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5618</xdr:rowOff>
    </xdr:from>
    <xdr:ext cx="534377" cy="259045"/>
    <xdr:sp macro="" textlink="">
      <xdr:nvSpPr>
        <xdr:cNvPr id="404" name="普通建設事業費 （ うち新規整備　）平均値テキスト"/>
        <xdr:cNvSpPr txBox="1"/>
      </xdr:nvSpPr>
      <xdr:spPr>
        <a:xfrm>
          <a:off x="10528300" y="1337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59944</xdr:rowOff>
    </xdr:from>
    <xdr:to>
      <xdr:col>50</xdr:col>
      <xdr:colOff>114300</xdr:colOff>
      <xdr:row>77</xdr:row>
      <xdr:rowOff>5296</xdr:rowOff>
    </xdr:to>
    <xdr:cxnSp macro="">
      <xdr:nvCxnSpPr>
        <xdr:cNvPr id="406" name="直線コネクタ 405"/>
        <xdr:cNvCxnSpPr/>
      </xdr:nvCxnSpPr>
      <xdr:spPr>
        <a:xfrm>
          <a:off x="8750300" y="13090144"/>
          <a:ext cx="889000" cy="1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34658</xdr:rowOff>
    </xdr:from>
    <xdr:to>
      <xdr:col>45</xdr:col>
      <xdr:colOff>177800</xdr:colOff>
      <xdr:row>76</xdr:row>
      <xdr:rowOff>59944</xdr:rowOff>
    </xdr:to>
    <xdr:cxnSp macro="">
      <xdr:nvCxnSpPr>
        <xdr:cNvPr id="409" name="直線コネクタ 408"/>
        <xdr:cNvCxnSpPr/>
      </xdr:nvCxnSpPr>
      <xdr:spPr>
        <a:xfrm>
          <a:off x="7861300" y="13064858"/>
          <a:ext cx="889000" cy="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34658</xdr:rowOff>
    </xdr:from>
    <xdr:to>
      <xdr:col>41</xdr:col>
      <xdr:colOff>50800</xdr:colOff>
      <xdr:row>76</xdr:row>
      <xdr:rowOff>101194</xdr:rowOff>
    </xdr:to>
    <xdr:cxnSp macro="">
      <xdr:nvCxnSpPr>
        <xdr:cNvPr id="412" name="直線コネクタ 411"/>
        <xdr:cNvCxnSpPr/>
      </xdr:nvCxnSpPr>
      <xdr:spPr>
        <a:xfrm flipV="1">
          <a:off x="6972300" y="13064858"/>
          <a:ext cx="889000" cy="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144035</xdr:rowOff>
    </xdr:from>
    <xdr:ext cx="534377" cy="259045"/>
    <xdr:sp macro="" textlink="">
      <xdr:nvSpPr>
        <xdr:cNvPr id="414" name="テキスト ボックス 413"/>
        <xdr:cNvSpPr txBox="1"/>
      </xdr:nvSpPr>
      <xdr:spPr>
        <a:xfrm>
          <a:off x="7594111" y="133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159275</xdr:rowOff>
    </xdr:from>
    <xdr:ext cx="534377" cy="259045"/>
    <xdr:sp macro="" textlink="">
      <xdr:nvSpPr>
        <xdr:cNvPr id="416" name="テキスト ボックス 415"/>
        <xdr:cNvSpPr txBox="1"/>
      </xdr:nvSpPr>
      <xdr:spPr>
        <a:xfrm>
          <a:off x="6705111" y="133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142481</xdr:rowOff>
    </xdr:from>
    <xdr:to>
      <xdr:col>55</xdr:col>
      <xdr:colOff>50800</xdr:colOff>
      <xdr:row>78</xdr:row>
      <xdr:rowOff>72631</xdr:rowOff>
    </xdr:to>
    <xdr:sp macro="" textlink="">
      <xdr:nvSpPr>
        <xdr:cNvPr id="422" name="楕円 421"/>
        <xdr:cNvSpPr/>
      </xdr:nvSpPr>
      <xdr:spPr>
        <a:xfrm>
          <a:off x="10426700" y="133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165358</xdr:rowOff>
    </xdr:from>
    <xdr:ext cx="534377" cy="259045"/>
    <xdr:sp macro="" textlink="">
      <xdr:nvSpPr>
        <xdr:cNvPr id="423" name="普通建設事業費 （ うち新規整備　）該当値テキスト"/>
        <xdr:cNvSpPr txBox="1"/>
      </xdr:nvSpPr>
      <xdr:spPr>
        <a:xfrm>
          <a:off x="10528300" y="131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125946</xdr:rowOff>
    </xdr:from>
    <xdr:to>
      <xdr:col>50</xdr:col>
      <xdr:colOff>165100</xdr:colOff>
      <xdr:row>77</xdr:row>
      <xdr:rowOff>56096</xdr:rowOff>
    </xdr:to>
    <xdr:sp macro="" textlink="">
      <xdr:nvSpPr>
        <xdr:cNvPr id="424" name="楕円 423"/>
        <xdr:cNvSpPr/>
      </xdr:nvSpPr>
      <xdr:spPr>
        <a:xfrm>
          <a:off x="9588500" y="131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72623</xdr:rowOff>
    </xdr:from>
    <xdr:ext cx="534377" cy="259045"/>
    <xdr:sp macro="" textlink="">
      <xdr:nvSpPr>
        <xdr:cNvPr id="425" name="テキスト ボックス 424"/>
        <xdr:cNvSpPr txBox="1"/>
      </xdr:nvSpPr>
      <xdr:spPr>
        <a:xfrm>
          <a:off x="9372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9144</xdr:rowOff>
    </xdr:from>
    <xdr:to>
      <xdr:col>46</xdr:col>
      <xdr:colOff>38100</xdr:colOff>
      <xdr:row>76</xdr:row>
      <xdr:rowOff>110744</xdr:rowOff>
    </xdr:to>
    <xdr:sp macro="" textlink="">
      <xdr:nvSpPr>
        <xdr:cNvPr id="426" name="楕円 425"/>
        <xdr:cNvSpPr/>
      </xdr:nvSpPr>
      <xdr:spPr>
        <a:xfrm>
          <a:off x="8699500" y="130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127271</xdr:rowOff>
    </xdr:from>
    <xdr:ext cx="534377" cy="259045"/>
    <xdr:sp macro="" textlink="">
      <xdr:nvSpPr>
        <xdr:cNvPr id="427" name="テキスト ボックス 426"/>
        <xdr:cNvSpPr txBox="1"/>
      </xdr:nvSpPr>
      <xdr:spPr>
        <a:xfrm>
          <a:off x="8483111" y="128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155308</xdr:rowOff>
    </xdr:from>
    <xdr:to>
      <xdr:col>41</xdr:col>
      <xdr:colOff>101600</xdr:colOff>
      <xdr:row>76</xdr:row>
      <xdr:rowOff>85458</xdr:rowOff>
    </xdr:to>
    <xdr:sp macro="" textlink="">
      <xdr:nvSpPr>
        <xdr:cNvPr id="428" name="楕円 427"/>
        <xdr:cNvSpPr/>
      </xdr:nvSpPr>
      <xdr:spPr>
        <a:xfrm>
          <a:off x="7810500" y="130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101985</xdr:rowOff>
    </xdr:from>
    <xdr:ext cx="534377" cy="259045"/>
    <xdr:sp macro="" textlink="">
      <xdr:nvSpPr>
        <xdr:cNvPr id="429" name="テキスト ボックス 428"/>
        <xdr:cNvSpPr txBox="1"/>
      </xdr:nvSpPr>
      <xdr:spPr>
        <a:xfrm>
          <a:off x="7594111" y="127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50394</xdr:rowOff>
    </xdr:from>
    <xdr:to>
      <xdr:col>36</xdr:col>
      <xdr:colOff>165100</xdr:colOff>
      <xdr:row>76</xdr:row>
      <xdr:rowOff>151994</xdr:rowOff>
    </xdr:to>
    <xdr:sp macro="" textlink="">
      <xdr:nvSpPr>
        <xdr:cNvPr id="430" name="楕円 429"/>
        <xdr:cNvSpPr/>
      </xdr:nvSpPr>
      <xdr:spPr>
        <a:xfrm>
          <a:off x="6921500" y="130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168521</xdr:rowOff>
    </xdr:from>
    <xdr:ext cx="534377" cy="259045"/>
    <xdr:sp macro="" textlink="">
      <xdr:nvSpPr>
        <xdr:cNvPr id="431" name="テキスト ボックス 430"/>
        <xdr:cNvSpPr txBox="1"/>
      </xdr:nvSpPr>
      <xdr:spPr>
        <a:xfrm>
          <a:off x="6705111" y="128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66154</xdr:rowOff>
    </xdr:from>
    <xdr:to>
      <xdr:col>55</xdr:col>
      <xdr:colOff>0</xdr:colOff>
      <xdr:row>97</xdr:row>
      <xdr:rowOff>88421</xdr:rowOff>
    </xdr:to>
    <xdr:cxnSp macro="">
      <xdr:nvCxnSpPr>
        <xdr:cNvPr id="458" name="直線コネクタ 457"/>
        <xdr:cNvCxnSpPr/>
      </xdr:nvCxnSpPr>
      <xdr:spPr>
        <a:xfrm>
          <a:off x="9639300" y="16696804"/>
          <a:ext cx="8382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66154</xdr:rowOff>
    </xdr:from>
    <xdr:to>
      <xdr:col>50</xdr:col>
      <xdr:colOff>114300</xdr:colOff>
      <xdr:row>97</xdr:row>
      <xdr:rowOff>126670</xdr:rowOff>
    </xdr:to>
    <xdr:cxnSp macro="">
      <xdr:nvCxnSpPr>
        <xdr:cNvPr id="461" name="直線コネクタ 460"/>
        <xdr:cNvCxnSpPr/>
      </xdr:nvCxnSpPr>
      <xdr:spPr>
        <a:xfrm flipV="1">
          <a:off x="8750300" y="16696804"/>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126670</xdr:rowOff>
    </xdr:from>
    <xdr:to>
      <xdr:col>45</xdr:col>
      <xdr:colOff>177800</xdr:colOff>
      <xdr:row>97</xdr:row>
      <xdr:rowOff>131242</xdr:rowOff>
    </xdr:to>
    <xdr:cxnSp macro="">
      <xdr:nvCxnSpPr>
        <xdr:cNvPr id="464" name="直線コネクタ 463"/>
        <xdr:cNvCxnSpPr/>
      </xdr:nvCxnSpPr>
      <xdr:spPr>
        <a:xfrm flipV="1">
          <a:off x="7861300" y="16757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127273</xdr:rowOff>
    </xdr:from>
    <xdr:to>
      <xdr:col>41</xdr:col>
      <xdr:colOff>50800</xdr:colOff>
      <xdr:row>97</xdr:row>
      <xdr:rowOff>131242</xdr:rowOff>
    </xdr:to>
    <xdr:cxnSp macro="">
      <xdr:nvCxnSpPr>
        <xdr:cNvPr id="467" name="直線コネクタ 466"/>
        <xdr:cNvCxnSpPr/>
      </xdr:nvCxnSpPr>
      <xdr:spPr>
        <a:xfrm>
          <a:off x="6972300" y="16757923"/>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1736</xdr:rowOff>
    </xdr:from>
    <xdr:ext cx="534377" cy="259045"/>
    <xdr:sp macro="" textlink="">
      <xdr:nvSpPr>
        <xdr:cNvPr id="469" name="テキスト ボックス 468"/>
        <xdr:cNvSpPr txBox="1"/>
      </xdr:nvSpPr>
      <xdr:spPr>
        <a:xfrm>
          <a:off x="7594111" y="164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37621</xdr:rowOff>
    </xdr:from>
    <xdr:to>
      <xdr:col>55</xdr:col>
      <xdr:colOff>50800</xdr:colOff>
      <xdr:row>97</xdr:row>
      <xdr:rowOff>139221</xdr:rowOff>
    </xdr:to>
    <xdr:sp macro="" textlink="">
      <xdr:nvSpPr>
        <xdr:cNvPr id="477" name="楕円 476"/>
        <xdr:cNvSpPr/>
      </xdr:nvSpPr>
      <xdr:spPr>
        <a:xfrm>
          <a:off x="10426700" y="166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60498</xdr:rowOff>
    </xdr:from>
    <xdr:ext cx="534377" cy="259045"/>
    <xdr:sp macro="" textlink="">
      <xdr:nvSpPr>
        <xdr:cNvPr id="478" name="普通建設事業費 （ うち更新整備　）該当値テキスト"/>
        <xdr:cNvSpPr txBox="1"/>
      </xdr:nvSpPr>
      <xdr:spPr>
        <a:xfrm>
          <a:off x="10528300" y="165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15354</xdr:rowOff>
    </xdr:from>
    <xdr:to>
      <xdr:col>50</xdr:col>
      <xdr:colOff>165100</xdr:colOff>
      <xdr:row>97</xdr:row>
      <xdr:rowOff>116954</xdr:rowOff>
    </xdr:to>
    <xdr:sp macro="" textlink="">
      <xdr:nvSpPr>
        <xdr:cNvPr id="479" name="楕円 478"/>
        <xdr:cNvSpPr/>
      </xdr:nvSpPr>
      <xdr:spPr>
        <a:xfrm>
          <a:off x="9588500" y="166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133481</xdr:rowOff>
    </xdr:from>
    <xdr:ext cx="534377" cy="259045"/>
    <xdr:sp macro="" textlink="">
      <xdr:nvSpPr>
        <xdr:cNvPr id="480" name="テキスト ボックス 479"/>
        <xdr:cNvSpPr txBox="1"/>
      </xdr:nvSpPr>
      <xdr:spPr>
        <a:xfrm>
          <a:off x="9372111" y="1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75870</xdr:rowOff>
    </xdr:from>
    <xdr:to>
      <xdr:col>46</xdr:col>
      <xdr:colOff>38100</xdr:colOff>
      <xdr:row>98</xdr:row>
      <xdr:rowOff>6020</xdr:rowOff>
    </xdr:to>
    <xdr:sp macro="" textlink="">
      <xdr:nvSpPr>
        <xdr:cNvPr id="481" name="楕円 480"/>
        <xdr:cNvSpPr/>
      </xdr:nvSpPr>
      <xdr:spPr>
        <a:xfrm>
          <a:off x="8699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168597</xdr:rowOff>
    </xdr:from>
    <xdr:ext cx="534377" cy="259045"/>
    <xdr:sp macro="" textlink="">
      <xdr:nvSpPr>
        <xdr:cNvPr id="482" name="テキスト ボックス 481"/>
        <xdr:cNvSpPr txBox="1"/>
      </xdr:nvSpPr>
      <xdr:spPr>
        <a:xfrm>
          <a:off x="8483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80442</xdr:rowOff>
    </xdr:from>
    <xdr:to>
      <xdr:col>41</xdr:col>
      <xdr:colOff>101600</xdr:colOff>
      <xdr:row>98</xdr:row>
      <xdr:rowOff>10592</xdr:rowOff>
    </xdr:to>
    <xdr:sp macro="" textlink="">
      <xdr:nvSpPr>
        <xdr:cNvPr id="483" name="楕円 482"/>
        <xdr:cNvSpPr/>
      </xdr:nvSpPr>
      <xdr:spPr>
        <a:xfrm>
          <a:off x="7810500" y="167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1719</xdr:rowOff>
    </xdr:from>
    <xdr:ext cx="534377" cy="259045"/>
    <xdr:sp macro="" textlink="">
      <xdr:nvSpPr>
        <xdr:cNvPr id="484" name="テキスト ボックス 483"/>
        <xdr:cNvSpPr txBox="1"/>
      </xdr:nvSpPr>
      <xdr:spPr>
        <a:xfrm>
          <a:off x="7594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76473</xdr:rowOff>
    </xdr:from>
    <xdr:to>
      <xdr:col>36</xdr:col>
      <xdr:colOff>165100</xdr:colOff>
      <xdr:row>98</xdr:row>
      <xdr:rowOff>6623</xdr:rowOff>
    </xdr:to>
    <xdr:sp macro="" textlink="">
      <xdr:nvSpPr>
        <xdr:cNvPr id="485" name="楕円 484"/>
        <xdr:cNvSpPr/>
      </xdr:nvSpPr>
      <xdr:spPr>
        <a:xfrm>
          <a:off x="6921500" y="167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169200</xdr:rowOff>
    </xdr:from>
    <xdr:ext cx="534377" cy="259045"/>
    <xdr:sp macro="" textlink="">
      <xdr:nvSpPr>
        <xdr:cNvPr id="486" name="テキスト ボックス 485"/>
        <xdr:cNvSpPr txBox="1"/>
      </xdr:nvSpPr>
      <xdr:spPr>
        <a:xfrm>
          <a:off x="6705111" y="167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16180</xdr:rowOff>
    </xdr:from>
    <xdr:to>
      <xdr:col>85</xdr:col>
      <xdr:colOff>127000</xdr:colOff>
      <xdr:row>38</xdr:row>
      <xdr:rowOff>12598</xdr:rowOff>
    </xdr:to>
    <xdr:cxnSp macro="">
      <xdr:nvCxnSpPr>
        <xdr:cNvPr id="515" name="直線コネクタ 514"/>
        <xdr:cNvCxnSpPr/>
      </xdr:nvCxnSpPr>
      <xdr:spPr>
        <a:xfrm>
          <a:off x="15481300" y="6359830"/>
          <a:ext cx="8382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150825</xdr:rowOff>
    </xdr:from>
    <xdr:to>
      <xdr:col>81</xdr:col>
      <xdr:colOff>50800</xdr:colOff>
      <xdr:row>37</xdr:row>
      <xdr:rowOff>16180</xdr:rowOff>
    </xdr:to>
    <xdr:cxnSp macro="">
      <xdr:nvCxnSpPr>
        <xdr:cNvPr id="518" name="直線コネクタ 517"/>
        <xdr:cNvCxnSpPr/>
      </xdr:nvCxnSpPr>
      <xdr:spPr>
        <a:xfrm>
          <a:off x="14592300" y="598012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150825</xdr:rowOff>
    </xdr:from>
    <xdr:to>
      <xdr:col>76</xdr:col>
      <xdr:colOff>114300</xdr:colOff>
      <xdr:row>38</xdr:row>
      <xdr:rowOff>27610</xdr:rowOff>
    </xdr:to>
    <xdr:cxnSp macro="">
      <xdr:nvCxnSpPr>
        <xdr:cNvPr id="521" name="直線コネクタ 520"/>
        <xdr:cNvCxnSpPr/>
      </xdr:nvCxnSpPr>
      <xdr:spPr>
        <a:xfrm flipV="1">
          <a:off x="13703300" y="5980125"/>
          <a:ext cx="889000" cy="5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44314</xdr:rowOff>
    </xdr:from>
    <xdr:ext cx="378565" cy="259045"/>
    <xdr:sp macro="" textlink="">
      <xdr:nvSpPr>
        <xdr:cNvPr id="523" name="テキスト ボックス 522"/>
        <xdr:cNvSpPr txBox="1"/>
      </xdr:nvSpPr>
      <xdr:spPr>
        <a:xfrm>
          <a:off x="1440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27610</xdr:rowOff>
    </xdr:from>
    <xdr:to>
      <xdr:col>71</xdr:col>
      <xdr:colOff>177800</xdr:colOff>
      <xdr:row>38</xdr:row>
      <xdr:rowOff>88112</xdr:rowOff>
    </xdr:to>
    <xdr:cxnSp macro="">
      <xdr:nvCxnSpPr>
        <xdr:cNvPr id="524" name="直線コネクタ 523"/>
        <xdr:cNvCxnSpPr/>
      </xdr:nvCxnSpPr>
      <xdr:spPr>
        <a:xfrm flipV="1">
          <a:off x="12814300" y="6542710"/>
          <a:ext cx="889000" cy="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27093</xdr:rowOff>
    </xdr:from>
    <xdr:ext cx="378565" cy="259045"/>
    <xdr:sp macro="" textlink="">
      <xdr:nvSpPr>
        <xdr:cNvPr id="526" name="テキスト ボックス 525"/>
        <xdr:cNvSpPr txBox="1"/>
      </xdr:nvSpPr>
      <xdr:spPr>
        <a:xfrm>
          <a:off x="13514017" y="671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34027</xdr:rowOff>
    </xdr:from>
    <xdr:ext cx="378565" cy="259045"/>
    <xdr:sp macro="" textlink="">
      <xdr:nvSpPr>
        <xdr:cNvPr id="528" name="テキスト ボックス 527"/>
        <xdr:cNvSpPr txBox="1"/>
      </xdr:nvSpPr>
      <xdr:spPr>
        <a:xfrm>
          <a:off x="12625017" y="672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133248</xdr:rowOff>
    </xdr:from>
    <xdr:to>
      <xdr:col>85</xdr:col>
      <xdr:colOff>177800</xdr:colOff>
      <xdr:row>38</xdr:row>
      <xdr:rowOff>63398</xdr:rowOff>
    </xdr:to>
    <xdr:sp macro="" textlink="">
      <xdr:nvSpPr>
        <xdr:cNvPr id="534" name="楕円 533"/>
        <xdr:cNvSpPr/>
      </xdr:nvSpPr>
      <xdr:spPr>
        <a:xfrm>
          <a:off x="162687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156125</xdr:rowOff>
    </xdr:from>
    <xdr:ext cx="469744" cy="259045"/>
    <xdr:sp macro="" textlink="">
      <xdr:nvSpPr>
        <xdr:cNvPr id="535" name="災害復旧事業費該当値テキスト"/>
        <xdr:cNvSpPr txBox="1"/>
      </xdr:nvSpPr>
      <xdr:spPr>
        <a:xfrm>
          <a:off x="16370300" y="63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136830</xdr:rowOff>
    </xdr:from>
    <xdr:to>
      <xdr:col>81</xdr:col>
      <xdr:colOff>101600</xdr:colOff>
      <xdr:row>37</xdr:row>
      <xdr:rowOff>66980</xdr:rowOff>
    </xdr:to>
    <xdr:sp macro="" textlink="">
      <xdr:nvSpPr>
        <xdr:cNvPr id="536" name="楕円 535"/>
        <xdr:cNvSpPr/>
      </xdr:nvSpPr>
      <xdr:spPr>
        <a:xfrm>
          <a:off x="15430500" y="63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83507</xdr:rowOff>
    </xdr:from>
    <xdr:ext cx="469744" cy="259045"/>
    <xdr:sp macro="" textlink="">
      <xdr:nvSpPr>
        <xdr:cNvPr id="537" name="テキスト ボックス 536"/>
        <xdr:cNvSpPr txBox="1"/>
      </xdr:nvSpPr>
      <xdr:spPr>
        <a:xfrm>
          <a:off x="15246428" y="60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100025</xdr:rowOff>
    </xdr:from>
    <xdr:to>
      <xdr:col>76</xdr:col>
      <xdr:colOff>165100</xdr:colOff>
      <xdr:row>35</xdr:row>
      <xdr:rowOff>30175</xdr:rowOff>
    </xdr:to>
    <xdr:sp macro="" textlink="">
      <xdr:nvSpPr>
        <xdr:cNvPr id="538" name="楕円 537"/>
        <xdr:cNvSpPr/>
      </xdr:nvSpPr>
      <xdr:spPr>
        <a:xfrm>
          <a:off x="14541500" y="59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46702</xdr:rowOff>
    </xdr:from>
    <xdr:ext cx="469744" cy="259045"/>
    <xdr:sp macro="" textlink="">
      <xdr:nvSpPr>
        <xdr:cNvPr id="539" name="テキスト ボックス 538"/>
        <xdr:cNvSpPr txBox="1"/>
      </xdr:nvSpPr>
      <xdr:spPr>
        <a:xfrm>
          <a:off x="14357428" y="570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148260</xdr:rowOff>
    </xdr:from>
    <xdr:to>
      <xdr:col>72</xdr:col>
      <xdr:colOff>38100</xdr:colOff>
      <xdr:row>38</xdr:row>
      <xdr:rowOff>78410</xdr:rowOff>
    </xdr:to>
    <xdr:sp macro="" textlink="">
      <xdr:nvSpPr>
        <xdr:cNvPr id="540" name="楕円 539"/>
        <xdr:cNvSpPr/>
      </xdr:nvSpPr>
      <xdr:spPr>
        <a:xfrm>
          <a:off x="13652500" y="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94937</xdr:rowOff>
    </xdr:from>
    <xdr:ext cx="469744" cy="259045"/>
    <xdr:sp macro="" textlink="">
      <xdr:nvSpPr>
        <xdr:cNvPr id="541" name="テキスト ボックス 540"/>
        <xdr:cNvSpPr txBox="1"/>
      </xdr:nvSpPr>
      <xdr:spPr>
        <a:xfrm>
          <a:off x="13468428" y="62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37312</xdr:rowOff>
    </xdr:from>
    <xdr:to>
      <xdr:col>67</xdr:col>
      <xdr:colOff>101600</xdr:colOff>
      <xdr:row>38</xdr:row>
      <xdr:rowOff>138912</xdr:rowOff>
    </xdr:to>
    <xdr:sp macro="" textlink="">
      <xdr:nvSpPr>
        <xdr:cNvPr id="542" name="楕円 541"/>
        <xdr:cNvSpPr/>
      </xdr:nvSpPr>
      <xdr:spPr>
        <a:xfrm>
          <a:off x="12763500" y="65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155439</xdr:rowOff>
    </xdr:from>
    <xdr:ext cx="469744" cy="259045"/>
    <xdr:sp macro="" textlink="">
      <xdr:nvSpPr>
        <xdr:cNvPr id="543" name="テキスト ボックス 542"/>
        <xdr:cNvSpPr txBox="1"/>
      </xdr:nvSpPr>
      <xdr:spPr>
        <a:xfrm>
          <a:off x="12579428" y="632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129204</xdr:rowOff>
    </xdr:from>
    <xdr:to>
      <xdr:col>85</xdr:col>
      <xdr:colOff>127000</xdr:colOff>
      <xdr:row>73</xdr:row>
      <xdr:rowOff>24181</xdr:rowOff>
    </xdr:to>
    <xdr:cxnSp macro="">
      <xdr:nvCxnSpPr>
        <xdr:cNvPr id="621" name="直線コネクタ 620"/>
        <xdr:cNvCxnSpPr/>
      </xdr:nvCxnSpPr>
      <xdr:spPr>
        <a:xfrm>
          <a:off x="15481300" y="12473604"/>
          <a:ext cx="8382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94570</xdr:rowOff>
    </xdr:from>
    <xdr:to>
      <xdr:col>81</xdr:col>
      <xdr:colOff>50800</xdr:colOff>
      <xdr:row>72</xdr:row>
      <xdr:rowOff>129204</xdr:rowOff>
    </xdr:to>
    <xdr:cxnSp macro="">
      <xdr:nvCxnSpPr>
        <xdr:cNvPr id="624" name="直線コネクタ 623"/>
        <xdr:cNvCxnSpPr/>
      </xdr:nvCxnSpPr>
      <xdr:spPr>
        <a:xfrm>
          <a:off x="14592300" y="12438970"/>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30353</xdr:rowOff>
    </xdr:from>
    <xdr:to>
      <xdr:col>76</xdr:col>
      <xdr:colOff>114300</xdr:colOff>
      <xdr:row>72</xdr:row>
      <xdr:rowOff>94570</xdr:rowOff>
    </xdr:to>
    <xdr:cxnSp macro="">
      <xdr:nvCxnSpPr>
        <xdr:cNvPr id="627" name="直線コネクタ 626"/>
        <xdr:cNvCxnSpPr/>
      </xdr:nvCxnSpPr>
      <xdr:spPr>
        <a:xfrm>
          <a:off x="13703300" y="12374753"/>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111734</xdr:rowOff>
    </xdr:from>
    <xdr:to>
      <xdr:col>71</xdr:col>
      <xdr:colOff>177800</xdr:colOff>
      <xdr:row>72</xdr:row>
      <xdr:rowOff>30353</xdr:rowOff>
    </xdr:to>
    <xdr:cxnSp macro="">
      <xdr:nvCxnSpPr>
        <xdr:cNvPr id="630" name="直線コネクタ 629"/>
        <xdr:cNvCxnSpPr/>
      </xdr:nvCxnSpPr>
      <xdr:spPr>
        <a:xfrm>
          <a:off x="12814300" y="12284684"/>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20578</xdr:rowOff>
    </xdr:from>
    <xdr:ext cx="534377" cy="259045"/>
    <xdr:sp macro="" textlink="">
      <xdr:nvSpPr>
        <xdr:cNvPr id="632" name="テキスト ボックス 631"/>
        <xdr:cNvSpPr txBox="1"/>
      </xdr:nvSpPr>
      <xdr:spPr>
        <a:xfrm>
          <a:off x="13436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144831</xdr:rowOff>
    </xdr:from>
    <xdr:to>
      <xdr:col>85</xdr:col>
      <xdr:colOff>177800</xdr:colOff>
      <xdr:row>73</xdr:row>
      <xdr:rowOff>74981</xdr:rowOff>
    </xdr:to>
    <xdr:sp macro="" textlink="">
      <xdr:nvSpPr>
        <xdr:cNvPr id="640" name="楕円 639"/>
        <xdr:cNvSpPr/>
      </xdr:nvSpPr>
      <xdr:spPr>
        <a:xfrm>
          <a:off x="16268700" y="124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167708</xdr:rowOff>
    </xdr:from>
    <xdr:ext cx="534377" cy="259045"/>
    <xdr:sp macro="" textlink="">
      <xdr:nvSpPr>
        <xdr:cNvPr id="641" name="公債費該当値テキスト"/>
        <xdr:cNvSpPr txBox="1"/>
      </xdr:nvSpPr>
      <xdr:spPr>
        <a:xfrm>
          <a:off x="16370300" y="12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78404</xdr:rowOff>
    </xdr:from>
    <xdr:to>
      <xdr:col>81</xdr:col>
      <xdr:colOff>101600</xdr:colOff>
      <xdr:row>73</xdr:row>
      <xdr:rowOff>8554</xdr:rowOff>
    </xdr:to>
    <xdr:sp macro="" textlink="">
      <xdr:nvSpPr>
        <xdr:cNvPr id="642" name="楕円 641"/>
        <xdr:cNvSpPr/>
      </xdr:nvSpPr>
      <xdr:spPr>
        <a:xfrm>
          <a:off x="15430500" y="124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25081</xdr:rowOff>
    </xdr:from>
    <xdr:ext cx="534377" cy="259045"/>
    <xdr:sp macro="" textlink="">
      <xdr:nvSpPr>
        <xdr:cNvPr id="643" name="テキスト ボックス 642"/>
        <xdr:cNvSpPr txBox="1"/>
      </xdr:nvSpPr>
      <xdr:spPr>
        <a:xfrm>
          <a:off x="15214111" y="121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43770</xdr:rowOff>
    </xdr:from>
    <xdr:to>
      <xdr:col>76</xdr:col>
      <xdr:colOff>165100</xdr:colOff>
      <xdr:row>72</xdr:row>
      <xdr:rowOff>145370</xdr:rowOff>
    </xdr:to>
    <xdr:sp macro="" textlink="">
      <xdr:nvSpPr>
        <xdr:cNvPr id="644" name="楕円 643"/>
        <xdr:cNvSpPr/>
      </xdr:nvSpPr>
      <xdr:spPr>
        <a:xfrm>
          <a:off x="14541500" y="123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161897</xdr:rowOff>
    </xdr:from>
    <xdr:ext cx="534377" cy="259045"/>
    <xdr:sp macro="" textlink="">
      <xdr:nvSpPr>
        <xdr:cNvPr id="645" name="テキスト ボックス 644"/>
        <xdr:cNvSpPr txBox="1"/>
      </xdr:nvSpPr>
      <xdr:spPr>
        <a:xfrm>
          <a:off x="14325111" y="121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151003</xdr:rowOff>
    </xdr:from>
    <xdr:to>
      <xdr:col>72</xdr:col>
      <xdr:colOff>38100</xdr:colOff>
      <xdr:row>72</xdr:row>
      <xdr:rowOff>81153</xdr:rowOff>
    </xdr:to>
    <xdr:sp macro="" textlink="">
      <xdr:nvSpPr>
        <xdr:cNvPr id="646" name="楕円 645"/>
        <xdr:cNvSpPr/>
      </xdr:nvSpPr>
      <xdr:spPr>
        <a:xfrm>
          <a:off x="13652500" y="123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97680</xdr:rowOff>
    </xdr:from>
    <xdr:ext cx="534377" cy="259045"/>
    <xdr:sp macro="" textlink="">
      <xdr:nvSpPr>
        <xdr:cNvPr id="647" name="テキスト ボックス 646"/>
        <xdr:cNvSpPr txBox="1"/>
      </xdr:nvSpPr>
      <xdr:spPr>
        <a:xfrm>
          <a:off x="13436111" y="120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60934</xdr:rowOff>
    </xdr:from>
    <xdr:to>
      <xdr:col>67</xdr:col>
      <xdr:colOff>101600</xdr:colOff>
      <xdr:row>71</xdr:row>
      <xdr:rowOff>162534</xdr:rowOff>
    </xdr:to>
    <xdr:sp macro="" textlink="">
      <xdr:nvSpPr>
        <xdr:cNvPr id="648" name="楕円 647"/>
        <xdr:cNvSpPr/>
      </xdr:nvSpPr>
      <xdr:spPr>
        <a:xfrm>
          <a:off x="12763500" y="122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7611</xdr:rowOff>
    </xdr:from>
    <xdr:ext cx="534377" cy="259045"/>
    <xdr:sp macro="" textlink="">
      <xdr:nvSpPr>
        <xdr:cNvPr id="649" name="テキスト ボックス 648"/>
        <xdr:cNvSpPr txBox="1"/>
      </xdr:nvSpPr>
      <xdr:spPr>
        <a:xfrm>
          <a:off x="12547111" y="120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69760</xdr:rowOff>
    </xdr:from>
    <xdr:to>
      <xdr:col>85</xdr:col>
      <xdr:colOff>127000</xdr:colOff>
      <xdr:row>98</xdr:row>
      <xdr:rowOff>108720</xdr:rowOff>
    </xdr:to>
    <xdr:cxnSp macro="">
      <xdr:nvCxnSpPr>
        <xdr:cNvPr id="676" name="直線コネクタ 675"/>
        <xdr:cNvCxnSpPr/>
      </xdr:nvCxnSpPr>
      <xdr:spPr>
        <a:xfrm>
          <a:off x="15481300" y="16871860"/>
          <a:ext cx="8382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69760</xdr:rowOff>
    </xdr:from>
    <xdr:to>
      <xdr:col>81</xdr:col>
      <xdr:colOff>50800</xdr:colOff>
      <xdr:row>98</xdr:row>
      <xdr:rowOff>100259</xdr:rowOff>
    </xdr:to>
    <xdr:cxnSp macro="">
      <xdr:nvCxnSpPr>
        <xdr:cNvPr id="679" name="直線コネクタ 678"/>
        <xdr:cNvCxnSpPr/>
      </xdr:nvCxnSpPr>
      <xdr:spPr>
        <a:xfrm flipV="1">
          <a:off x="14592300" y="16871860"/>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84266</xdr:rowOff>
    </xdr:from>
    <xdr:to>
      <xdr:col>76</xdr:col>
      <xdr:colOff>114300</xdr:colOff>
      <xdr:row>98</xdr:row>
      <xdr:rowOff>100259</xdr:rowOff>
    </xdr:to>
    <xdr:cxnSp macro="">
      <xdr:nvCxnSpPr>
        <xdr:cNvPr id="682" name="直線コネクタ 681"/>
        <xdr:cNvCxnSpPr/>
      </xdr:nvCxnSpPr>
      <xdr:spPr>
        <a:xfrm>
          <a:off x="13703300" y="16886366"/>
          <a:ext cx="8890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81438</xdr:rowOff>
    </xdr:from>
    <xdr:to>
      <xdr:col>71</xdr:col>
      <xdr:colOff>177800</xdr:colOff>
      <xdr:row>98</xdr:row>
      <xdr:rowOff>84266</xdr:rowOff>
    </xdr:to>
    <xdr:cxnSp macro="">
      <xdr:nvCxnSpPr>
        <xdr:cNvPr id="685" name="直線コネクタ 684"/>
        <xdr:cNvCxnSpPr/>
      </xdr:nvCxnSpPr>
      <xdr:spPr>
        <a:xfrm>
          <a:off x="12814300" y="16883538"/>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151347</xdr:rowOff>
    </xdr:from>
    <xdr:ext cx="534377" cy="259045"/>
    <xdr:sp macro="" textlink="">
      <xdr:nvSpPr>
        <xdr:cNvPr id="687" name="テキスト ボックス 686"/>
        <xdr:cNvSpPr txBox="1"/>
      </xdr:nvSpPr>
      <xdr:spPr>
        <a:xfrm>
          <a:off x="13436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57920</xdr:rowOff>
    </xdr:from>
    <xdr:to>
      <xdr:col>85</xdr:col>
      <xdr:colOff>177800</xdr:colOff>
      <xdr:row>98</xdr:row>
      <xdr:rowOff>159520</xdr:rowOff>
    </xdr:to>
    <xdr:sp macro="" textlink="">
      <xdr:nvSpPr>
        <xdr:cNvPr id="695" name="楕円 694"/>
        <xdr:cNvSpPr/>
      </xdr:nvSpPr>
      <xdr:spPr>
        <a:xfrm>
          <a:off x="16268700" y="16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534377" cy="259045"/>
    <xdr:sp macro="" textlink="">
      <xdr:nvSpPr>
        <xdr:cNvPr id="696" name="積立金該当値テキスト"/>
        <xdr:cNvSpPr txBox="1"/>
      </xdr:nvSpPr>
      <xdr:spPr>
        <a:xfrm>
          <a:off x="16370300" y="168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18960</xdr:rowOff>
    </xdr:from>
    <xdr:to>
      <xdr:col>81</xdr:col>
      <xdr:colOff>101600</xdr:colOff>
      <xdr:row>98</xdr:row>
      <xdr:rowOff>120560</xdr:rowOff>
    </xdr:to>
    <xdr:sp macro="" textlink="">
      <xdr:nvSpPr>
        <xdr:cNvPr id="697" name="楕円 696"/>
        <xdr:cNvSpPr/>
      </xdr:nvSpPr>
      <xdr:spPr>
        <a:xfrm>
          <a:off x="15430500" y="168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137087</xdr:rowOff>
    </xdr:from>
    <xdr:ext cx="534377" cy="259045"/>
    <xdr:sp macro="" textlink="">
      <xdr:nvSpPr>
        <xdr:cNvPr id="698" name="テキスト ボックス 697"/>
        <xdr:cNvSpPr txBox="1"/>
      </xdr:nvSpPr>
      <xdr:spPr>
        <a:xfrm>
          <a:off x="15214111" y="165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49459</xdr:rowOff>
    </xdr:from>
    <xdr:to>
      <xdr:col>76</xdr:col>
      <xdr:colOff>165100</xdr:colOff>
      <xdr:row>98</xdr:row>
      <xdr:rowOff>151059</xdr:rowOff>
    </xdr:to>
    <xdr:sp macro="" textlink="">
      <xdr:nvSpPr>
        <xdr:cNvPr id="699" name="楕円 698"/>
        <xdr:cNvSpPr/>
      </xdr:nvSpPr>
      <xdr:spPr>
        <a:xfrm>
          <a:off x="14541500" y="168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167586</xdr:rowOff>
    </xdr:from>
    <xdr:ext cx="534377" cy="259045"/>
    <xdr:sp macro="" textlink="">
      <xdr:nvSpPr>
        <xdr:cNvPr id="700" name="テキスト ボックス 699"/>
        <xdr:cNvSpPr txBox="1"/>
      </xdr:nvSpPr>
      <xdr:spPr>
        <a:xfrm>
          <a:off x="14325111" y="1662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33466</xdr:rowOff>
    </xdr:from>
    <xdr:to>
      <xdr:col>72</xdr:col>
      <xdr:colOff>38100</xdr:colOff>
      <xdr:row>98</xdr:row>
      <xdr:rowOff>135066</xdr:rowOff>
    </xdr:to>
    <xdr:sp macro="" textlink="">
      <xdr:nvSpPr>
        <xdr:cNvPr id="701" name="楕円 700"/>
        <xdr:cNvSpPr/>
      </xdr:nvSpPr>
      <xdr:spPr>
        <a:xfrm>
          <a:off x="13652500" y="168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151593</xdr:rowOff>
    </xdr:from>
    <xdr:ext cx="534377" cy="259045"/>
    <xdr:sp macro="" textlink="">
      <xdr:nvSpPr>
        <xdr:cNvPr id="702" name="テキスト ボックス 701"/>
        <xdr:cNvSpPr txBox="1"/>
      </xdr:nvSpPr>
      <xdr:spPr>
        <a:xfrm>
          <a:off x="13436111" y="166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30638</xdr:rowOff>
    </xdr:from>
    <xdr:to>
      <xdr:col>67</xdr:col>
      <xdr:colOff>101600</xdr:colOff>
      <xdr:row>98</xdr:row>
      <xdr:rowOff>132238</xdr:rowOff>
    </xdr:to>
    <xdr:sp macro="" textlink="">
      <xdr:nvSpPr>
        <xdr:cNvPr id="703" name="楕円 702"/>
        <xdr:cNvSpPr/>
      </xdr:nvSpPr>
      <xdr:spPr>
        <a:xfrm>
          <a:off x="12763500" y="168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148765</xdr:rowOff>
    </xdr:from>
    <xdr:ext cx="534377" cy="259045"/>
    <xdr:sp macro="" textlink="">
      <xdr:nvSpPr>
        <xdr:cNvPr id="704" name="テキスト ボックス 703"/>
        <xdr:cNvSpPr txBox="1"/>
      </xdr:nvSpPr>
      <xdr:spPr>
        <a:xfrm>
          <a:off x="12547111" y="166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12522</xdr:rowOff>
    </xdr:from>
    <xdr:to>
      <xdr:col>116</xdr:col>
      <xdr:colOff>63500</xdr:colOff>
      <xdr:row>39</xdr:row>
      <xdr:rowOff>12598</xdr:rowOff>
    </xdr:to>
    <xdr:cxnSp macro="">
      <xdr:nvCxnSpPr>
        <xdr:cNvPr id="733" name="直線コネクタ 732"/>
        <xdr:cNvCxnSpPr/>
      </xdr:nvCxnSpPr>
      <xdr:spPr>
        <a:xfrm>
          <a:off x="21323300" y="669907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12217</xdr:rowOff>
    </xdr:from>
    <xdr:to>
      <xdr:col>111</xdr:col>
      <xdr:colOff>177800</xdr:colOff>
      <xdr:row>39</xdr:row>
      <xdr:rowOff>12522</xdr:rowOff>
    </xdr:to>
    <xdr:cxnSp macro="">
      <xdr:nvCxnSpPr>
        <xdr:cNvPr id="736" name="直線コネクタ 735"/>
        <xdr:cNvCxnSpPr/>
      </xdr:nvCxnSpPr>
      <xdr:spPr>
        <a:xfrm>
          <a:off x="20434300" y="669876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10922</xdr:rowOff>
    </xdr:from>
    <xdr:to>
      <xdr:col>107</xdr:col>
      <xdr:colOff>50800</xdr:colOff>
      <xdr:row>39</xdr:row>
      <xdr:rowOff>12217</xdr:rowOff>
    </xdr:to>
    <xdr:cxnSp macro="">
      <xdr:nvCxnSpPr>
        <xdr:cNvPr id="739" name="直線コネクタ 738"/>
        <xdr:cNvCxnSpPr/>
      </xdr:nvCxnSpPr>
      <xdr:spPr>
        <a:xfrm>
          <a:off x="19545300" y="669747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8865</xdr:rowOff>
    </xdr:from>
    <xdr:to>
      <xdr:col>102</xdr:col>
      <xdr:colOff>114300</xdr:colOff>
      <xdr:row>39</xdr:row>
      <xdr:rowOff>10922</xdr:rowOff>
    </xdr:to>
    <xdr:cxnSp macro="">
      <xdr:nvCxnSpPr>
        <xdr:cNvPr id="742" name="直線コネクタ 741"/>
        <xdr:cNvCxnSpPr/>
      </xdr:nvCxnSpPr>
      <xdr:spPr>
        <a:xfrm>
          <a:off x="18656300" y="669541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133248</xdr:rowOff>
    </xdr:from>
    <xdr:to>
      <xdr:col>116</xdr:col>
      <xdr:colOff>114300</xdr:colOff>
      <xdr:row>39</xdr:row>
      <xdr:rowOff>63398</xdr:rowOff>
    </xdr:to>
    <xdr:sp macro="" textlink="">
      <xdr:nvSpPr>
        <xdr:cNvPr id="752" name="楕円 751"/>
        <xdr:cNvSpPr/>
      </xdr:nvSpPr>
      <xdr:spPr>
        <a:xfrm>
          <a:off x="22110700" y="66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68165</xdr:rowOff>
    </xdr:from>
    <xdr:ext cx="378565" cy="259045"/>
    <xdr:sp macro="" textlink="">
      <xdr:nvSpPr>
        <xdr:cNvPr id="753" name="投資及び出資金該当値テキスト"/>
        <xdr:cNvSpPr txBox="1"/>
      </xdr:nvSpPr>
      <xdr:spPr>
        <a:xfrm>
          <a:off x="22212300" y="65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133172</xdr:rowOff>
    </xdr:from>
    <xdr:to>
      <xdr:col>112</xdr:col>
      <xdr:colOff>38100</xdr:colOff>
      <xdr:row>39</xdr:row>
      <xdr:rowOff>63322</xdr:rowOff>
    </xdr:to>
    <xdr:sp macro="" textlink="">
      <xdr:nvSpPr>
        <xdr:cNvPr id="754" name="楕円 753"/>
        <xdr:cNvSpPr/>
      </xdr:nvSpPr>
      <xdr:spPr>
        <a:xfrm>
          <a:off x="21272500" y="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54449</xdr:rowOff>
    </xdr:from>
    <xdr:ext cx="378565" cy="259045"/>
    <xdr:sp macro="" textlink="">
      <xdr:nvSpPr>
        <xdr:cNvPr id="755" name="テキスト ボックス 754"/>
        <xdr:cNvSpPr txBox="1"/>
      </xdr:nvSpPr>
      <xdr:spPr>
        <a:xfrm>
          <a:off x="21134017" y="674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132867</xdr:rowOff>
    </xdr:from>
    <xdr:to>
      <xdr:col>107</xdr:col>
      <xdr:colOff>101600</xdr:colOff>
      <xdr:row>39</xdr:row>
      <xdr:rowOff>63017</xdr:rowOff>
    </xdr:to>
    <xdr:sp macro="" textlink="">
      <xdr:nvSpPr>
        <xdr:cNvPr id="756" name="楕円 755"/>
        <xdr:cNvSpPr/>
      </xdr:nvSpPr>
      <xdr:spPr>
        <a:xfrm>
          <a:off x="20383500" y="66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54144</xdr:rowOff>
    </xdr:from>
    <xdr:ext cx="378565" cy="259045"/>
    <xdr:sp macro="" textlink="">
      <xdr:nvSpPr>
        <xdr:cNvPr id="757" name="テキスト ボックス 756"/>
        <xdr:cNvSpPr txBox="1"/>
      </xdr:nvSpPr>
      <xdr:spPr>
        <a:xfrm>
          <a:off x="20245017" y="6740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131572</xdr:rowOff>
    </xdr:from>
    <xdr:to>
      <xdr:col>102</xdr:col>
      <xdr:colOff>165100</xdr:colOff>
      <xdr:row>39</xdr:row>
      <xdr:rowOff>61722</xdr:rowOff>
    </xdr:to>
    <xdr:sp macro="" textlink="">
      <xdr:nvSpPr>
        <xdr:cNvPr id="758" name="楕円 757"/>
        <xdr:cNvSpPr/>
      </xdr:nvSpPr>
      <xdr:spPr>
        <a:xfrm>
          <a:off x="19494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52849</xdr:rowOff>
    </xdr:from>
    <xdr:ext cx="378565" cy="259045"/>
    <xdr:sp macro="" textlink="">
      <xdr:nvSpPr>
        <xdr:cNvPr id="759" name="テキスト ボックス 758"/>
        <xdr:cNvSpPr txBox="1"/>
      </xdr:nvSpPr>
      <xdr:spPr>
        <a:xfrm>
          <a:off x="19356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129515</xdr:rowOff>
    </xdr:from>
    <xdr:to>
      <xdr:col>98</xdr:col>
      <xdr:colOff>38100</xdr:colOff>
      <xdr:row>39</xdr:row>
      <xdr:rowOff>59665</xdr:rowOff>
    </xdr:to>
    <xdr:sp macro="" textlink="">
      <xdr:nvSpPr>
        <xdr:cNvPr id="760" name="楕円 759"/>
        <xdr:cNvSpPr/>
      </xdr:nvSpPr>
      <xdr:spPr>
        <a:xfrm>
          <a:off x="18605500" y="66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50792</xdr:rowOff>
    </xdr:from>
    <xdr:ext cx="378565" cy="259045"/>
    <xdr:sp macro="" textlink="">
      <xdr:nvSpPr>
        <xdr:cNvPr id="761" name="テキスト ボックス 760"/>
        <xdr:cNvSpPr txBox="1"/>
      </xdr:nvSpPr>
      <xdr:spPr>
        <a:xfrm>
          <a:off x="18467017" y="673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81440</xdr:rowOff>
    </xdr:from>
    <xdr:to>
      <xdr:col>116</xdr:col>
      <xdr:colOff>63500</xdr:colOff>
      <xdr:row>59</xdr:row>
      <xdr:rowOff>83007</xdr:rowOff>
    </xdr:to>
    <xdr:cxnSp macro="">
      <xdr:nvCxnSpPr>
        <xdr:cNvPr id="792" name="直線コネクタ 791"/>
        <xdr:cNvCxnSpPr/>
      </xdr:nvCxnSpPr>
      <xdr:spPr>
        <a:xfrm flipV="1">
          <a:off x="21323300" y="10196990"/>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83007</xdr:rowOff>
    </xdr:from>
    <xdr:to>
      <xdr:col>111</xdr:col>
      <xdr:colOff>177800</xdr:colOff>
      <xdr:row>59</xdr:row>
      <xdr:rowOff>83824</xdr:rowOff>
    </xdr:to>
    <xdr:cxnSp macro="">
      <xdr:nvCxnSpPr>
        <xdr:cNvPr id="795" name="直線コネクタ 794"/>
        <xdr:cNvCxnSpPr/>
      </xdr:nvCxnSpPr>
      <xdr:spPr>
        <a:xfrm flipV="1">
          <a:off x="20434300" y="1019855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82354</xdr:rowOff>
    </xdr:from>
    <xdr:to>
      <xdr:col>107</xdr:col>
      <xdr:colOff>50800</xdr:colOff>
      <xdr:row>59</xdr:row>
      <xdr:rowOff>83824</xdr:rowOff>
    </xdr:to>
    <xdr:cxnSp macro="">
      <xdr:nvCxnSpPr>
        <xdr:cNvPr id="798" name="直線コネクタ 797"/>
        <xdr:cNvCxnSpPr/>
      </xdr:nvCxnSpPr>
      <xdr:spPr>
        <a:xfrm>
          <a:off x="19545300" y="1019790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80689</xdr:rowOff>
    </xdr:from>
    <xdr:to>
      <xdr:col>102</xdr:col>
      <xdr:colOff>114300</xdr:colOff>
      <xdr:row>59</xdr:row>
      <xdr:rowOff>82354</xdr:rowOff>
    </xdr:to>
    <xdr:cxnSp macro="">
      <xdr:nvCxnSpPr>
        <xdr:cNvPr id="801" name="直線コネクタ 800"/>
        <xdr:cNvCxnSpPr/>
      </xdr:nvCxnSpPr>
      <xdr:spPr>
        <a:xfrm>
          <a:off x="18656300" y="10196239"/>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109252</xdr:rowOff>
    </xdr:from>
    <xdr:ext cx="469744" cy="259045"/>
    <xdr:sp macro="" textlink="">
      <xdr:nvSpPr>
        <xdr:cNvPr id="803" name="テキスト ボックス 802"/>
        <xdr:cNvSpPr txBox="1"/>
      </xdr:nvSpPr>
      <xdr:spPr>
        <a:xfrm>
          <a:off x="19310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30640</xdr:rowOff>
    </xdr:from>
    <xdr:to>
      <xdr:col>116</xdr:col>
      <xdr:colOff>114300</xdr:colOff>
      <xdr:row>59</xdr:row>
      <xdr:rowOff>132240</xdr:rowOff>
    </xdr:to>
    <xdr:sp macro="" textlink="">
      <xdr:nvSpPr>
        <xdr:cNvPr id="811" name="楕円 810"/>
        <xdr:cNvSpPr/>
      </xdr:nvSpPr>
      <xdr:spPr>
        <a:xfrm>
          <a:off x="22110700" y="10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117017</xdr:rowOff>
    </xdr:from>
    <xdr:ext cx="378565" cy="259045"/>
    <xdr:sp macro="" textlink="">
      <xdr:nvSpPr>
        <xdr:cNvPr id="812" name="貸付金該当値テキスト"/>
        <xdr:cNvSpPr txBox="1"/>
      </xdr:nvSpPr>
      <xdr:spPr>
        <a:xfrm>
          <a:off x="22212300" y="1006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32207</xdr:rowOff>
    </xdr:from>
    <xdr:to>
      <xdr:col>112</xdr:col>
      <xdr:colOff>38100</xdr:colOff>
      <xdr:row>59</xdr:row>
      <xdr:rowOff>133807</xdr:rowOff>
    </xdr:to>
    <xdr:sp macro="" textlink="">
      <xdr:nvSpPr>
        <xdr:cNvPr id="813" name="楕円 812"/>
        <xdr:cNvSpPr/>
      </xdr:nvSpPr>
      <xdr:spPr>
        <a:xfrm>
          <a:off x="21272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124934</xdr:rowOff>
    </xdr:from>
    <xdr:ext cx="378565" cy="259045"/>
    <xdr:sp macro="" textlink="">
      <xdr:nvSpPr>
        <xdr:cNvPr id="814" name="テキスト ボックス 813"/>
        <xdr:cNvSpPr txBox="1"/>
      </xdr:nvSpPr>
      <xdr:spPr>
        <a:xfrm>
          <a:off x="21134017" y="1024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33024</xdr:rowOff>
    </xdr:from>
    <xdr:to>
      <xdr:col>107</xdr:col>
      <xdr:colOff>101600</xdr:colOff>
      <xdr:row>59</xdr:row>
      <xdr:rowOff>134624</xdr:rowOff>
    </xdr:to>
    <xdr:sp macro="" textlink="">
      <xdr:nvSpPr>
        <xdr:cNvPr id="815" name="楕円 814"/>
        <xdr:cNvSpPr/>
      </xdr:nvSpPr>
      <xdr:spPr>
        <a:xfrm>
          <a:off x="20383500" y="101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125751</xdr:rowOff>
    </xdr:from>
    <xdr:ext cx="378565" cy="259045"/>
    <xdr:sp macro="" textlink="">
      <xdr:nvSpPr>
        <xdr:cNvPr id="816" name="テキスト ボックス 815"/>
        <xdr:cNvSpPr txBox="1"/>
      </xdr:nvSpPr>
      <xdr:spPr>
        <a:xfrm>
          <a:off x="20245017" y="1024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31554</xdr:rowOff>
    </xdr:from>
    <xdr:to>
      <xdr:col>102</xdr:col>
      <xdr:colOff>165100</xdr:colOff>
      <xdr:row>59</xdr:row>
      <xdr:rowOff>133154</xdr:rowOff>
    </xdr:to>
    <xdr:sp macro="" textlink="">
      <xdr:nvSpPr>
        <xdr:cNvPr id="817" name="楕円 816"/>
        <xdr:cNvSpPr/>
      </xdr:nvSpPr>
      <xdr:spPr>
        <a:xfrm>
          <a:off x="19494500" y="101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124281</xdr:rowOff>
    </xdr:from>
    <xdr:ext cx="378565" cy="259045"/>
    <xdr:sp macro="" textlink="">
      <xdr:nvSpPr>
        <xdr:cNvPr id="818" name="テキスト ボックス 817"/>
        <xdr:cNvSpPr txBox="1"/>
      </xdr:nvSpPr>
      <xdr:spPr>
        <a:xfrm>
          <a:off x="19356017" y="102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29889</xdr:rowOff>
    </xdr:from>
    <xdr:to>
      <xdr:col>98</xdr:col>
      <xdr:colOff>38100</xdr:colOff>
      <xdr:row>59</xdr:row>
      <xdr:rowOff>131489</xdr:rowOff>
    </xdr:to>
    <xdr:sp macro="" textlink="">
      <xdr:nvSpPr>
        <xdr:cNvPr id="819" name="楕円 818"/>
        <xdr:cNvSpPr/>
      </xdr:nvSpPr>
      <xdr:spPr>
        <a:xfrm>
          <a:off x="18605500" y="101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122616</xdr:rowOff>
    </xdr:from>
    <xdr:ext cx="378565" cy="259045"/>
    <xdr:sp macro="" textlink="">
      <xdr:nvSpPr>
        <xdr:cNvPr id="820" name="テキスト ボックス 819"/>
        <xdr:cNvSpPr txBox="1"/>
      </xdr:nvSpPr>
      <xdr:spPr>
        <a:xfrm>
          <a:off x="18467017" y="1023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18934</xdr:rowOff>
    </xdr:from>
    <xdr:to>
      <xdr:col>116</xdr:col>
      <xdr:colOff>63500</xdr:colOff>
      <xdr:row>73</xdr:row>
      <xdr:rowOff>56131</xdr:rowOff>
    </xdr:to>
    <xdr:cxnSp macro="">
      <xdr:nvCxnSpPr>
        <xdr:cNvPr id="852" name="直線コネクタ 851"/>
        <xdr:cNvCxnSpPr/>
      </xdr:nvCxnSpPr>
      <xdr:spPr>
        <a:xfrm flipV="1">
          <a:off x="21323300" y="12363334"/>
          <a:ext cx="838200" cy="2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55281</xdr:rowOff>
    </xdr:from>
    <xdr:to>
      <xdr:col>111</xdr:col>
      <xdr:colOff>177800</xdr:colOff>
      <xdr:row>73</xdr:row>
      <xdr:rowOff>56131</xdr:rowOff>
    </xdr:to>
    <xdr:cxnSp macro="">
      <xdr:nvCxnSpPr>
        <xdr:cNvPr id="855" name="直線コネクタ 854"/>
        <xdr:cNvCxnSpPr/>
      </xdr:nvCxnSpPr>
      <xdr:spPr>
        <a:xfrm>
          <a:off x="20434300" y="1257113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8614</xdr:rowOff>
    </xdr:from>
    <xdr:to>
      <xdr:col>107</xdr:col>
      <xdr:colOff>50800</xdr:colOff>
      <xdr:row>73</xdr:row>
      <xdr:rowOff>55281</xdr:rowOff>
    </xdr:to>
    <xdr:cxnSp macro="">
      <xdr:nvCxnSpPr>
        <xdr:cNvPr id="858" name="直線コネクタ 857"/>
        <xdr:cNvCxnSpPr/>
      </xdr:nvCxnSpPr>
      <xdr:spPr>
        <a:xfrm>
          <a:off x="19545300" y="12524464"/>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8614</xdr:rowOff>
    </xdr:from>
    <xdr:to>
      <xdr:col>102</xdr:col>
      <xdr:colOff>114300</xdr:colOff>
      <xdr:row>73</xdr:row>
      <xdr:rowOff>148877</xdr:rowOff>
    </xdr:to>
    <xdr:cxnSp macro="">
      <xdr:nvCxnSpPr>
        <xdr:cNvPr id="861" name="直線コネクタ 860"/>
        <xdr:cNvCxnSpPr/>
      </xdr:nvCxnSpPr>
      <xdr:spPr>
        <a:xfrm flipV="1">
          <a:off x="18656300" y="12524464"/>
          <a:ext cx="889000" cy="1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75654</xdr:rowOff>
    </xdr:from>
    <xdr:ext cx="534377" cy="259045"/>
    <xdr:sp macro="" textlink="">
      <xdr:nvSpPr>
        <xdr:cNvPr id="863" name="テキスト ボックス 862"/>
        <xdr:cNvSpPr txBox="1"/>
      </xdr:nvSpPr>
      <xdr:spPr>
        <a:xfrm>
          <a:off x="19278111" y="1259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139584</xdr:rowOff>
    </xdr:from>
    <xdr:to>
      <xdr:col>116</xdr:col>
      <xdr:colOff>114300</xdr:colOff>
      <xdr:row>72</xdr:row>
      <xdr:rowOff>69734</xdr:rowOff>
    </xdr:to>
    <xdr:sp macro="" textlink="">
      <xdr:nvSpPr>
        <xdr:cNvPr id="871" name="楕円 870"/>
        <xdr:cNvSpPr/>
      </xdr:nvSpPr>
      <xdr:spPr>
        <a:xfrm>
          <a:off x="22110700" y="123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162461</xdr:rowOff>
    </xdr:from>
    <xdr:ext cx="534377" cy="259045"/>
    <xdr:sp macro="" textlink="">
      <xdr:nvSpPr>
        <xdr:cNvPr id="872" name="繰出金該当値テキスト"/>
        <xdr:cNvSpPr txBox="1"/>
      </xdr:nvSpPr>
      <xdr:spPr>
        <a:xfrm>
          <a:off x="22212300" y="121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5331</xdr:rowOff>
    </xdr:from>
    <xdr:to>
      <xdr:col>112</xdr:col>
      <xdr:colOff>38100</xdr:colOff>
      <xdr:row>73</xdr:row>
      <xdr:rowOff>106931</xdr:rowOff>
    </xdr:to>
    <xdr:sp macro="" textlink="">
      <xdr:nvSpPr>
        <xdr:cNvPr id="873" name="楕円 872"/>
        <xdr:cNvSpPr/>
      </xdr:nvSpPr>
      <xdr:spPr>
        <a:xfrm>
          <a:off x="21272500" y="125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123458</xdr:rowOff>
    </xdr:from>
    <xdr:ext cx="534377" cy="259045"/>
    <xdr:sp macro="" textlink="">
      <xdr:nvSpPr>
        <xdr:cNvPr id="874" name="テキスト ボックス 873"/>
        <xdr:cNvSpPr txBox="1"/>
      </xdr:nvSpPr>
      <xdr:spPr>
        <a:xfrm>
          <a:off x="21056111" y="122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4481</xdr:rowOff>
    </xdr:from>
    <xdr:to>
      <xdr:col>107</xdr:col>
      <xdr:colOff>101600</xdr:colOff>
      <xdr:row>73</xdr:row>
      <xdr:rowOff>106081</xdr:rowOff>
    </xdr:to>
    <xdr:sp macro="" textlink="">
      <xdr:nvSpPr>
        <xdr:cNvPr id="875" name="楕円 874"/>
        <xdr:cNvSpPr/>
      </xdr:nvSpPr>
      <xdr:spPr>
        <a:xfrm>
          <a:off x="20383500" y="125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122608</xdr:rowOff>
    </xdr:from>
    <xdr:ext cx="534377" cy="259045"/>
    <xdr:sp macro="" textlink="">
      <xdr:nvSpPr>
        <xdr:cNvPr id="876" name="テキスト ボックス 875"/>
        <xdr:cNvSpPr txBox="1"/>
      </xdr:nvSpPr>
      <xdr:spPr>
        <a:xfrm>
          <a:off x="20167111" y="122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129264</xdr:rowOff>
    </xdr:from>
    <xdr:to>
      <xdr:col>102</xdr:col>
      <xdr:colOff>165100</xdr:colOff>
      <xdr:row>73</xdr:row>
      <xdr:rowOff>59414</xdr:rowOff>
    </xdr:to>
    <xdr:sp macro="" textlink="">
      <xdr:nvSpPr>
        <xdr:cNvPr id="877" name="楕円 876"/>
        <xdr:cNvSpPr/>
      </xdr:nvSpPr>
      <xdr:spPr>
        <a:xfrm>
          <a:off x="19494500" y="124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75941</xdr:rowOff>
    </xdr:from>
    <xdr:ext cx="534377" cy="259045"/>
    <xdr:sp macro="" textlink="">
      <xdr:nvSpPr>
        <xdr:cNvPr id="878" name="テキスト ボックス 877"/>
        <xdr:cNvSpPr txBox="1"/>
      </xdr:nvSpPr>
      <xdr:spPr>
        <a:xfrm>
          <a:off x="19278111" y="122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98077</xdr:rowOff>
    </xdr:from>
    <xdr:to>
      <xdr:col>98</xdr:col>
      <xdr:colOff>38100</xdr:colOff>
      <xdr:row>74</xdr:row>
      <xdr:rowOff>28227</xdr:rowOff>
    </xdr:to>
    <xdr:sp macro="" textlink="">
      <xdr:nvSpPr>
        <xdr:cNvPr id="879" name="楕円 878"/>
        <xdr:cNvSpPr/>
      </xdr:nvSpPr>
      <xdr:spPr>
        <a:xfrm>
          <a:off x="18605500" y="126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44754</xdr:rowOff>
    </xdr:from>
    <xdr:ext cx="534377" cy="259045"/>
    <xdr:sp macro="" textlink="">
      <xdr:nvSpPr>
        <xdr:cNvPr id="880" name="テキスト ボックス 879"/>
        <xdr:cNvSpPr txBox="1"/>
      </xdr:nvSpPr>
      <xdr:spPr>
        <a:xfrm>
          <a:off x="18389111" y="123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448,424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72,069</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円となっており、前年度より増加した。また、都市構造の違い等により、類似団体に比べ職員数が多いことから、依然として同団体平均を上回っている状態である。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義務的経費は前年度と比較して減少した。扶助費が増加したものの、それを上回る公債費の減少があったためである。扶助費は、住民一人当たり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122,816</a:t>
          </a:r>
          <a:r>
            <a:rPr kumimoji="1" lang="ja-JP" altLang="en-US" sz="1300">
              <a:latin typeface="ＭＳ Ｐゴシック" panose="020B0600070205080204" pitchFamily="50" charset="-128"/>
              <a:ea typeface="ＭＳ Ｐゴシック" panose="020B0600070205080204" pitchFamily="50" charset="-128"/>
            </a:rPr>
            <a:t>円であり、類似団体平均より高い水準にある。主な増加理由としては、障害児通所給付事業や障害者自立支援給付事業の増加が挙げられる。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投資的経費も前年度と比べ減少しており、普通建設事業・災害復旧事業費がそれぞれ減少したことが要因である。普通建設事業（新規整備・更新整備）は、住民一人当たり</a:t>
          </a:r>
          <a:r>
            <a:rPr kumimoji="1" lang="en-US" altLang="ja-JP" sz="1300">
              <a:latin typeface="ＭＳ Ｐゴシック" panose="020B0600070205080204" pitchFamily="50" charset="-128"/>
              <a:ea typeface="ＭＳ Ｐゴシック" panose="020B0600070205080204" pitchFamily="50" charset="-128"/>
            </a:rPr>
            <a:t>39,639</a:t>
          </a:r>
          <a:r>
            <a:rPr kumimoji="1" lang="ja-JP" altLang="en-US" sz="1300">
              <a:latin typeface="ＭＳ Ｐゴシック" panose="020B0600070205080204" pitchFamily="50" charset="-128"/>
              <a:ea typeface="ＭＳ Ｐゴシック" panose="020B0600070205080204" pitchFamily="50" charset="-128"/>
            </a:rPr>
            <a:t>円であり、類似団体平均を上回っている。主な減少理由としては、新規整備分において、学校施設整備事業等の終了により、コストが前年度の約半分に減少したことが挙げられる。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125,824
125,177
603.18
59,095,198
56,422,545
2,321,741
33,882,470
55,884,015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46736</xdr:rowOff>
    </xdr:from>
    <xdr:to>
      <xdr:col>24</xdr:col>
      <xdr:colOff>63500</xdr:colOff>
      <xdr:row>37</xdr:row>
      <xdr:rowOff>58928</xdr:rowOff>
    </xdr:to>
    <xdr:cxnSp macro="">
      <xdr:nvCxnSpPr>
        <xdr:cNvPr id="61" name="直線コネクタ 60"/>
        <xdr:cNvCxnSpPr/>
      </xdr:nvCxnSpPr>
      <xdr:spPr>
        <a:xfrm flipV="1">
          <a:off x="3797300" y="639038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58928</xdr:rowOff>
    </xdr:from>
    <xdr:to>
      <xdr:col>19</xdr:col>
      <xdr:colOff>177800</xdr:colOff>
      <xdr:row>37</xdr:row>
      <xdr:rowOff>77978</xdr:rowOff>
    </xdr:to>
    <xdr:cxnSp macro="">
      <xdr:nvCxnSpPr>
        <xdr:cNvPr id="64" name="直線コネクタ 63"/>
        <xdr:cNvCxnSpPr/>
      </xdr:nvCxnSpPr>
      <xdr:spPr>
        <a:xfrm flipV="1">
          <a:off x="2908300" y="64025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48260</xdr:rowOff>
    </xdr:from>
    <xdr:to>
      <xdr:col>15</xdr:col>
      <xdr:colOff>50800</xdr:colOff>
      <xdr:row>37</xdr:row>
      <xdr:rowOff>77978</xdr:rowOff>
    </xdr:to>
    <xdr:cxnSp macro="">
      <xdr:nvCxnSpPr>
        <xdr:cNvPr id="67" name="直線コネクタ 66"/>
        <xdr:cNvCxnSpPr/>
      </xdr:nvCxnSpPr>
      <xdr:spPr>
        <a:xfrm>
          <a:off x="2019300" y="6220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36</xdr:row>
      <xdr:rowOff>107696</xdr:rowOff>
    </xdr:to>
    <xdr:cxnSp macro="">
      <xdr:nvCxnSpPr>
        <xdr:cNvPr id="70" name="直線コネクタ 69"/>
        <xdr:cNvCxnSpPr/>
      </xdr:nvCxnSpPr>
      <xdr:spPr>
        <a:xfrm flipV="1">
          <a:off x="1130300" y="6220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167386</xdr:rowOff>
    </xdr:from>
    <xdr:to>
      <xdr:col>24</xdr:col>
      <xdr:colOff>114300</xdr:colOff>
      <xdr:row>37</xdr:row>
      <xdr:rowOff>97536</xdr:rowOff>
    </xdr:to>
    <xdr:sp macro="" textlink="">
      <xdr:nvSpPr>
        <xdr:cNvPr id="80" name="楕円 79"/>
        <xdr:cNvSpPr/>
      </xdr:nvSpPr>
      <xdr:spPr>
        <a:xfrm>
          <a:off x="45847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145813</xdr:rowOff>
    </xdr:from>
    <xdr:ext cx="469744" cy="259045"/>
    <xdr:sp macro="" textlink="">
      <xdr:nvSpPr>
        <xdr:cNvPr id="81" name="議会費該当値テキスト"/>
        <xdr:cNvSpPr txBox="1"/>
      </xdr:nvSpPr>
      <xdr:spPr>
        <a:xfrm>
          <a:off x="4686300"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8128</xdr:rowOff>
    </xdr:from>
    <xdr:to>
      <xdr:col>20</xdr:col>
      <xdr:colOff>38100</xdr:colOff>
      <xdr:row>37</xdr:row>
      <xdr:rowOff>109728</xdr:rowOff>
    </xdr:to>
    <xdr:sp macro="" textlink="">
      <xdr:nvSpPr>
        <xdr:cNvPr id="82" name="楕円 81"/>
        <xdr:cNvSpPr/>
      </xdr:nvSpPr>
      <xdr:spPr>
        <a:xfrm>
          <a:off x="3746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100855</xdr:rowOff>
    </xdr:from>
    <xdr:ext cx="469744" cy="259045"/>
    <xdr:sp macro="" textlink="">
      <xdr:nvSpPr>
        <xdr:cNvPr id="83" name="テキスト ボックス 82"/>
        <xdr:cNvSpPr txBox="1"/>
      </xdr:nvSpPr>
      <xdr:spPr>
        <a:xfrm>
          <a:off x="3562428" y="64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27178</xdr:rowOff>
    </xdr:from>
    <xdr:to>
      <xdr:col>15</xdr:col>
      <xdr:colOff>101600</xdr:colOff>
      <xdr:row>37</xdr:row>
      <xdr:rowOff>128778</xdr:rowOff>
    </xdr:to>
    <xdr:sp macro="" textlink="">
      <xdr:nvSpPr>
        <xdr:cNvPr id="84" name="楕円 83"/>
        <xdr:cNvSpPr/>
      </xdr:nvSpPr>
      <xdr:spPr>
        <a:xfrm>
          <a:off x="2857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119905</xdr:rowOff>
    </xdr:from>
    <xdr:ext cx="469744" cy="259045"/>
    <xdr:sp macro="" textlink="">
      <xdr:nvSpPr>
        <xdr:cNvPr id="85" name="テキスト ボックス 84"/>
        <xdr:cNvSpPr txBox="1"/>
      </xdr:nvSpPr>
      <xdr:spPr>
        <a:xfrm>
          <a:off x="2673428"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168910</xdr:rowOff>
    </xdr:from>
    <xdr:to>
      <xdr:col>10</xdr:col>
      <xdr:colOff>165100</xdr:colOff>
      <xdr:row>36</xdr:row>
      <xdr:rowOff>99060</xdr:rowOff>
    </xdr:to>
    <xdr:sp macro="" textlink="">
      <xdr:nvSpPr>
        <xdr:cNvPr id="86" name="楕円 85"/>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90187</xdr:rowOff>
    </xdr:from>
    <xdr:ext cx="469744" cy="259045"/>
    <xdr:sp macro="" textlink="">
      <xdr:nvSpPr>
        <xdr:cNvPr id="87" name="テキスト ボックス 86"/>
        <xdr:cNvSpPr txBox="1"/>
      </xdr:nvSpPr>
      <xdr:spPr>
        <a:xfrm>
          <a:off x="1784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56896</xdr:rowOff>
    </xdr:from>
    <xdr:to>
      <xdr:col>6</xdr:col>
      <xdr:colOff>38100</xdr:colOff>
      <xdr:row>36</xdr:row>
      <xdr:rowOff>158496</xdr:rowOff>
    </xdr:to>
    <xdr:sp macro="" textlink="">
      <xdr:nvSpPr>
        <xdr:cNvPr id="88" name="楕円 87"/>
        <xdr:cNvSpPr/>
      </xdr:nvSpPr>
      <xdr:spPr>
        <a:xfrm>
          <a:off x="1079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149623</xdr:rowOff>
    </xdr:from>
    <xdr:ext cx="469744" cy="259045"/>
    <xdr:sp macro="" textlink="">
      <xdr:nvSpPr>
        <xdr:cNvPr id="89" name="テキスト ボックス 88"/>
        <xdr:cNvSpPr txBox="1"/>
      </xdr:nvSpPr>
      <xdr:spPr>
        <a:xfrm>
          <a:off x="895428"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75903</xdr:rowOff>
    </xdr:from>
    <xdr:to>
      <xdr:col>24</xdr:col>
      <xdr:colOff>63500</xdr:colOff>
      <xdr:row>58</xdr:row>
      <xdr:rowOff>107366</xdr:rowOff>
    </xdr:to>
    <xdr:cxnSp macro="">
      <xdr:nvCxnSpPr>
        <xdr:cNvPr id="118" name="直線コネクタ 117"/>
        <xdr:cNvCxnSpPr/>
      </xdr:nvCxnSpPr>
      <xdr:spPr>
        <a:xfrm>
          <a:off x="3797300" y="10020003"/>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37209</xdr:rowOff>
    </xdr:from>
    <xdr:ext cx="534377" cy="259045"/>
    <xdr:sp macro="" textlink="">
      <xdr:nvSpPr>
        <xdr:cNvPr id="119" name="総務費平均値テキスト"/>
        <xdr:cNvSpPr txBox="1"/>
      </xdr:nvSpPr>
      <xdr:spPr>
        <a:xfrm>
          <a:off x="4686300" y="998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58996</xdr:rowOff>
    </xdr:from>
    <xdr:to>
      <xdr:col>19</xdr:col>
      <xdr:colOff>177800</xdr:colOff>
      <xdr:row>58</xdr:row>
      <xdr:rowOff>75903</xdr:rowOff>
    </xdr:to>
    <xdr:cxnSp macro="">
      <xdr:nvCxnSpPr>
        <xdr:cNvPr id="121" name="直線コネクタ 120"/>
        <xdr:cNvCxnSpPr/>
      </xdr:nvCxnSpPr>
      <xdr:spPr>
        <a:xfrm>
          <a:off x="2908300" y="10003096"/>
          <a:ext cx="889000" cy="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58996</xdr:rowOff>
    </xdr:from>
    <xdr:to>
      <xdr:col>15</xdr:col>
      <xdr:colOff>50800</xdr:colOff>
      <xdr:row>58</xdr:row>
      <xdr:rowOff>77399</xdr:rowOff>
    </xdr:to>
    <xdr:cxnSp macro="">
      <xdr:nvCxnSpPr>
        <xdr:cNvPr id="124" name="直線コネクタ 123"/>
        <xdr:cNvCxnSpPr/>
      </xdr:nvCxnSpPr>
      <xdr:spPr>
        <a:xfrm flipV="1">
          <a:off x="2019300" y="10003096"/>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76132</xdr:rowOff>
    </xdr:from>
    <xdr:to>
      <xdr:col>10</xdr:col>
      <xdr:colOff>114300</xdr:colOff>
      <xdr:row>58</xdr:row>
      <xdr:rowOff>77399</xdr:rowOff>
    </xdr:to>
    <xdr:cxnSp macro="">
      <xdr:nvCxnSpPr>
        <xdr:cNvPr id="127" name="直線コネクタ 126"/>
        <xdr:cNvCxnSpPr/>
      </xdr:nvCxnSpPr>
      <xdr:spPr>
        <a:xfrm>
          <a:off x="1130300" y="10020232"/>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158359</xdr:rowOff>
    </xdr:from>
    <xdr:ext cx="534377" cy="259045"/>
    <xdr:sp macro="" textlink="">
      <xdr:nvSpPr>
        <xdr:cNvPr id="129" name="テキスト ボックス 128"/>
        <xdr:cNvSpPr txBox="1"/>
      </xdr:nvSpPr>
      <xdr:spPr>
        <a:xfrm>
          <a:off x="1752111"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56566</xdr:rowOff>
    </xdr:from>
    <xdr:to>
      <xdr:col>24</xdr:col>
      <xdr:colOff>114300</xdr:colOff>
      <xdr:row>58</xdr:row>
      <xdr:rowOff>158166</xdr:rowOff>
    </xdr:to>
    <xdr:sp macro="" textlink="">
      <xdr:nvSpPr>
        <xdr:cNvPr id="137" name="楕円 136"/>
        <xdr:cNvSpPr/>
      </xdr:nvSpPr>
      <xdr:spPr>
        <a:xfrm>
          <a:off x="4584700" y="100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15943</xdr:rowOff>
    </xdr:from>
    <xdr:ext cx="534377" cy="259045"/>
    <xdr:sp macro="" textlink="">
      <xdr:nvSpPr>
        <xdr:cNvPr id="138" name="総務費該当値テキスト"/>
        <xdr:cNvSpPr txBox="1"/>
      </xdr:nvSpPr>
      <xdr:spPr>
        <a:xfrm>
          <a:off x="4686300" y="97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25103</xdr:rowOff>
    </xdr:from>
    <xdr:to>
      <xdr:col>20</xdr:col>
      <xdr:colOff>38100</xdr:colOff>
      <xdr:row>58</xdr:row>
      <xdr:rowOff>126703</xdr:rowOff>
    </xdr:to>
    <xdr:sp macro="" textlink="">
      <xdr:nvSpPr>
        <xdr:cNvPr id="139" name="楕円 138"/>
        <xdr:cNvSpPr/>
      </xdr:nvSpPr>
      <xdr:spPr>
        <a:xfrm>
          <a:off x="3746500" y="99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143230</xdr:rowOff>
    </xdr:from>
    <xdr:ext cx="534377" cy="259045"/>
    <xdr:sp macro="" textlink="">
      <xdr:nvSpPr>
        <xdr:cNvPr id="140" name="テキスト ボックス 139"/>
        <xdr:cNvSpPr txBox="1"/>
      </xdr:nvSpPr>
      <xdr:spPr>
        <a:xfrm>
          <a:off x="3530111" y="97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8196</xdr:rowOff>
    </xdr:from>
    <xdr:to>
      <xdr:col>15</xdr:col>
      <xdr:colOff>101600</xdr:colOff>
      <xdr:row>58</xdr:row>
      <xdr:rowOff>109796</xdr:rowOff>
    </xdr:to>
    <xdr:sp macro="" textlink="">
      <xdr:nvSpPr>
        <xdr:cNvPr id="141" name="楕円 140"/>
        <xdr:cNvSpPr/>
      </xdr:nvSpPr>
      <xdr:spPr>
        <a:xfrm>
          <a:off x="2857500" y="99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126323</xdr:rowOff>
    </xdr:from>
    <xdr:ext cx="534377" cy="259045"/>
    <xdr:sp macro="" textlink="">
      <xdr:nvSpPr>
        <xdr:cNvPr id="142" name="テキスト ボックス 141"/>
        <xdr:cNvSpPr txBox="1"/>
      </xdr:nvSpPr>
      <xdr:spPr>
        <a:xfrm>
          <a:off x="2641111" y="97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26599</xdr:rowOff>
    </xdr:from>
    <xdr:to>
      <xdr:col>10</xdr:col>
      <xdr:colOff>165100</xdr:colOff>
      <xdr:row>58</xdr:row>
      <xdr:rowOff>128199</xdr:rowOff>
    </xdr:to>
    <xdr:sp macro="" textlink="">
      <xdr:nvSpPr>
        <xdr:cNvPr id="143" name="楕円 142"/>
        <xdr:cNvSpPr/>
      </xdr:nvSpPr>
      <xdr:spPr>
        <a:xfrm>
          <a:off x="1968500" y="99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144726</xdr:rowOff>
    </xdr:from>
    <xdr:ext cx="534377" cy="259045"/>
    <xdr:sp macro="" textlink="">
      <xdr:nvSpPr>
        <xdr:cNvPr id="144" name="テキスト ボックス 143"/>
        <xdr:cNvSpPr txBox="1"/>
      </xdr:nvSpPr>
      <xdr:spPr>
        <a:xfrm>
          <a:off x="1752111" y="97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25332</xdr:rowOff>
    </xdr:from>
    <xdr:to>
      <xdr:col>6</xdr:col>
      <xdr:colOff>38100</xdr:colOff>
      <xdr:row>58</xdr:row>
      <xdr:rowOff>126932</xdr:rowOff>
    </xdr:to>
    <xdr:sp macro="" textlink="">
      <xdr:nvSpPr>
        <xdr:cNvPr id="145" name="楕円 144"/>
        <xdr:cNvSpPr/>
      </xdr:nvSpPr>
      <xdr:spPr>
        <a:xfrm>
          <a:off x="1079500" y="99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143459</xdr:rowOff>
    </xdr:from>
    <xdr:ext cx="534377" cy="259045"/>
    <xdr:sp macro="" textlink="">
      <xdr:nvSpPr>
        <xdr:cNvPr id="146" name="テキスト ボックス 145"/>
        <xdr:cNvSpPr txBox="1"/>
      </xdr:nvSpPr>
      <xdr:spPr>
        <a:xfrm>
          <a:off x="863111" y="97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66004</xdr:rowOff>
    </xdr:from>
    <xdr:to>
      <xdr:col>24</xdr:col>
      <xdr:colOff>63500</xdr:colOff>
      <xdr:row>74</xdr:row>
      <xdr:rowOff>124906</xdr:rowOff>
    </xdr:to>
    <xdr:cxnSp macro="">
      <xdr:nvCxnSpPr>
        <xdr:cNvPr id="178" name="直線コネクタ 177"/>
        <xdr:cNvCxnSpPr/>
      </xdr:nvCxnSpPr>
      <xdr:spPr>
        <a:xfrm flipV="1">
          <a:off x="3797300" y="12753304"/>
          <a:ext cx="8382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124906</xdr:rowOff>
    </xdr:from>
    <xdr:to>
      <xdr:col>19</xdr:col>
      <xdr:colOff>177800</xdr:colOff>
      <xdr:row>74</xdr:row>
      <xdr:rowOff>166566</xdr:rowOff>
    </xdr:to>
    <xdr:cxnSp macro="">
      <xdr:nvCxnSpPr>
        <xdr:cNvPr id="181" name="直線コネクタ 180"/>
        <xdr:cNvCxnSpPr/>
      </xdr:nvCxnSpPr>
      <xdr:spPr>
        <a:xfrm flipV="1">
          <a:off x="2908300" y="12812206"/>
          <a:ext cx="8890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166566</xdr:rowOff>
    </xdr:from>
    <xdr:to>
      <xdr:col>15</xdr:col>
      <xdr:colOff>50800</xdr:colOff>
      <xdr:row>75</xdr:row>
      <xdr:rowOff>94481</xdr:rowOff>
    </xdr:to>
    <xdr:cxnSp macro="">
      <xdr:nvCxnSpPr>
        <xdr:cNvPr id="184" name="直線コネクタ 183"/>
        <xdr:cNvCxnSpPr/>
      </xdr:nvCxnSpPr>
      <xdr:spPr>
        <a:xfrm flipV="1">
          <a:off x="2019300" y="12853866"/>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94481</xdr:rowOff>
    </xdr:from>
    <xdr:to>
      <xdr:col>10</xdr:col>
      <xdr:colOff>114300</xdr:colOff>
      <xdr:row>75</xdr:row>
      <xdr:rowOff>138502</xdr:rowOff>
    </xdr:to>
    <xdr:cxnSp macro="">
      <xdr:nvCxnSpPr>
        <xdr:cNvPr id="187" name="直線コネクタ 186"/>
        <xdr:cNvCxnSpPr/>
      </xdr:nvCxnSpPr>
      <xdr:spPr>
        <a:xfrm flipV="1">
          <a:off x="1130300" y="12953231"/>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49706</xdr:rowOff>
    </xdr:from>
    <xdr:ext cx="599010" cy="259045"/>
    <xdr:sp macro="" textlink="">
      <xdr:nvSpPr>
        <xdr:cNvPr id="189" name="テキスト ボックス 188"/>
        <xdr:cNvSpPr txBox="1"/>
      </xdr:nvSpPr>
      <xdr:spPr>
        <a:xfrm>
          <a:off x="1719795"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15204</xdr:rowOff>
    </xdr:from>
    <xdr:to>
      <xdr:col>24</xdr:col>
      <xdr:colOff>114300</xdr:colOff>
      <xdr:row>74</xdr:row>
      <xdr:rowOff>116804</xdr:rowOff>
    </xdr:to>
    <xdr:sp macro="" textlink="">
      <xdr:nvSpPr>
        <xdr:cNvPr id="197" name="楕円 196"/>
        <xdr:cNvSpPr/>
      </xdr:nvSpPr>
      <xdr:spPr>
        <a:xfrm>
          <a:off x="4584700" y="127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38081</xdr:rowOff>
    </xdr:from>
    <xdr:ext cx="599010" cy="259045"/>
    <xdr:sp macro="" textlink="">
      <xdr:nvSpPr>
        <xdr:cNvPr id="198" name="民生費該当値テキスト"/>
        <xdr:cNvSpPr txBox="1"/>
      </xdr:nvSpPr>
      <xdr:spPr>
        <a:xfrm>
          <a:off x="4686300" y="1255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74106</xdr:rowOff>
    </xdr:from>
    <xdr:to>
      <xdr:col>20</xdr:col>
      <xdr:colOff>38100</xdr:colOff>
      <xdr:row>75</xdr:row>
      <xdr:rowOff>4256</xdr:rowOff>
    </xdr:to>
    <xdr:sp macro="" textlink="">
      <xdr:nvSpPr>
        <xdr:cNvPr id="199" name="楕円 198"/>
        <xdr:cNvSpPr/>
      </xdr:nvSpPr>
      <xdr:spPr>
        <a:xfrm>
          <a:off x="3746500" y="127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20783</xdr:rowOff>
    </xdr:from>
    <xdr:ext cx="599010" cy="259045"/>
    <xdr:sp macro="" textlink="">
      <xdr:nvSpPr>
        <xdr:cNvPr id="200" name="テキスト ボックス 199"/>
        <xdr:cNvSpPr txBox="1"/>
      </xdr:nvSpPr>
      <xdr:spPr>
        <a:xfrm>
          <a:off x="3497795" y="1253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115766</xdr:rowOff>
    </xdr:from>
    <xdr:to>
      <xdr:col>15</xdr:col>
      <xdr:colOff>101600</xdr:colOff>
      <xdr:row>75</xdr:row>
      <xdr:rowOff>45916</xdr:rowOff>
    </xdr:to>
    <xdr:sp macro="" textlink="">
      <xdr:nvSpPr>
        <xdr:cNvPr id="201" name="楕円 200"/>
        <xdr:cNvSpPr/>
      </xdr:nvSpPr>
      <xdr:spPr>
        <a:xfrm>
          <a:off x="2857500" y="12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62443</xdr:rowOff>
    </xdr:from>
    <xdr:ext cx="599010" cy="259045"/>
    <xdr:sp macro="" textlink="">
      <xdr:nvSpPr>
        <xdr:cNvPr id="202" name="テキスト ボックス 201"/>
        <xdr:cNvSpPr txBox="1"/>
      </xdr:nvSpPr>
      <xdr:spPr>
        <a:xfrm>
          <a:off x="2608795" y="1257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43681</xdr:rowOff>
    </xdr:from>
    <xdr:to>
      <xdr:col>10</xdr:col>
      <xdr:colOff>165100</xdr:colOff>
      <xdr:row>75</xdr:row>
      <xdr:rowOff>145281</xdr:rowOff>
    </xdr:to>
    <xdr:sp macro="" textlink="">
      <xdr:nvSpPr>
        <xdr:cNvPr id="203" name="楕円 202"/>
        <xdr:cNvSpPr/>
      </xdr:nvSpPr>
      <xdr:spPr>
        <a:xfrm>
          <a:off x="1968500" y="129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136408</xdr:rowOff>
    </xdr:from>
    <xdr:ext cx="599010" cy="259045"/>
    <xdr:sp macro="" textlink="">
      <xdr:nvSpPr>
        <xdr:cNvPr id="204" name="テキスト ボックス 203"/>
        <xdr:cNvSpPr txBox="1"/>
      </xdr:nvSpPr>
      <xdr:spPr>
        <a:xfrm>
          <a:off x="1719795" y="1299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87702</xdr:rowOff>
    </xdr:from>
    <xdr:to>
      <xdr:col>6</xdr:col>
      <xdr:colOff>38100</xdr:colOff>
      <xdr:row>76</xdr:row>
      <xdr:rowOff>17853</xdr:rowOff>
    </xdr:to>
    <xdr:sp macro="" textlink="">
      <xdr:nvSpPr>
        <xdr:cNvPr id="205" name="楕円 204"/>
        <xdr:cNvSpPr/>
      </xdr:nvSpPr>
      <xdr:spPr>
        <a:xfrm>
          <a:off x="1079500" y="12946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34379</xdr:rowOff>
    </xdr:from>
    <xdr:ext cx="599010" cy="259045"/>
    <xdr:sp macro="" textlink="">
      <xdr:nvSpPr>
        <xdr:cNvPr id="206" name="テキスト ボックス 205"/>
        <xdr:cNvSpPr txBox="1"/>
      </xdr:nvSpPr>
      <xdr:spPr>
        <a:xfrm>
          <a:off x="830795" y="1272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133896</xdr:rowOff>
    </xdr:from>
    <xdr:to>
      <xdr:col>24</xdr:col>
      <xdr:colOff>63500</xdr:colOff>
      <xdr:row>97</xdr:row>
      <xdr:rowOff>5486</xdr:rowOff>
    </xdr:to>
    <xdr:cxnSp macro="">
      <xdr:nvCxnSpPr>
        <xdr:cNvPr id="235" name="直線コネクタ 234"/>
        <xdr:cNvCxnSpPr/>
      </xdr:nvCxnSpPr>
      <xdr:spPr>
        <a:xfrm>
          <a:off x="3797300" y="16593096"/>
          <a:ext cx="838200" cy="4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133896</xdr:rowOff>
    </xdr:from>
    <xdr:to>
      <xdr:col>19</xdr:col>
      <xdr:colOff>177800</xdr:colOff>
      <xdr:row>97</xdr:row>
      <xdr:rowOff>16066</xdr:rowOff>
    </xdr:to>
    <xdr:cxnSp macro="">
      <xdr:nvCxnSpPr>
        <xdr:cNvPr id="238" name="直線コネクタ 237"/>
        <xdr:cNvCxnSpPr/>
      </xdr:nvCxnSpPr>
      <xdr:spPr>
        <a:xfrm flipV="1">
          <a:off x="2908300" y="16593096"/>
          <a:ext cx="8890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1093</xdr:rowOff>
    </xdr:from>
    <xdr:to>
      <xdr:col>15</xdr:col>
      <xdr:colOff>50800</xdr:colOff>
      <xdr:row>97</xdr:row>
      <xdr:rowOff>16066</xdr:rowOff>
    </xdr:to>
    <xdr:cxnSp macro="">
      <xdr:nvCxnSpPr>
        <xdr:cNvPr id="241" name="直線コネクタ 240"/>
        <xdr:cNvCxnSpPr/>
      </xdr:nvCxnSpPr>
      <xdr:spPr>
        <a:xfrm>
          <a:off x="2019300" y="16631743"/>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127749</xdr:rowOff>
    </xdr:from>
    <xdr:to>
      <xdr:col>10</xdr:col>
      <xdr:colOff>114300</xdr:colOff>
      <xdr:row>97</xdr:row>
      <xdr:rowOff>1093</xdr:rowOff>
    </xdr:to>
    <xdr:cxnSp macro="">
      <xdr:nvCxnSpPr>
        <xdr:cNvPr id="244" name="直線コネクタ 243"/>
        <xdr:cNvCxnSpPr/>
      </xdr:nvCxnSpPr>
      <xdr:spPr>
        <a:xfrm>
          <a:off x="1130300" y="16586949"/>
          <a:ext cx="889000" cy="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126136</xdr:rowOff>
    </xdr:from>
    <xdr:to>
      <xdr:col>24</xdr:col>
      <xdr:colOff>114300</xdr:colOff>
      <xdr:row>97</xdr:row>
      <xdr:rowOff>56286</xdr:rowOff>
    </xdr:to>
    <xdr:sp macro="" textlink="">
      <xdr:nvSpPr>
        <xdr:cNvPr id="254" name="楕円 253"/>
        <xdr:cNvSpPr/>
      </xdr:nvSpPr>
      <xdr:spPr>
        <a:xfrm>
          <a:off x="4584700" y="165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104563</xdr:rowOff>
    </xdr:from>
    <xdr:ext cx="534377" cy="259045"/>
    <xdr:sp macro="" textlink="">
      <xdr:nvSpPr>
        <xdr:cNvPr id="255" name="衛生費該当値テキスト"/>
        <xdr:cNvSpPr txBox="1"/>
      </xdr:nvSpPr>
      <xdr:spPr>
        <a:xfrm>
          <a:off x="4686300" y="165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83096</xdr:rowOff>
    </xdr:from>
    <xdr:to>
      <xdr:col>20</xdr:col>
      <xdr:colOff>38100</xdr:colOff>
      <xdr:row>97</xdr:row>
      <xdr:rowOff>13246</xdr:rowOff>
    </xdr:to>
    <xdr:sp macro="" textlink="">
      <xdr:nvSpPr>
        <xdr:cNvPr id="256" name="楕円 255"/>
        <xdr:cNvSpPr/>
      </xdr:nvSpPr>
      <xdr:spPr>
        <a:xfrm>
          <a:off x="3746500" y="165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29773</xdr:rowOff>
    </xdr:from>
    <xdr:ext cx="534377" cy="259045"/>
    <xdr:sp macro="" textlink="">
      <xdr:nvSpPr>
        <xdr:cNvPr id="257" name="テキスト ボックス 256"/>
        <xdr:cNvSpPr txBox="1"/>
      </xdr:nvSpPr>
      <xdr:spPr>
        <a:xfrm>
          <a:off x="3530111" y="163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136716</xdr:rowOff>
    </xdr:from>
    <xdr:to>
      <xdr:col>15</xdr:col>
      <xdr:colOff>101600</xdr:colOff>
      <xdr:row>97</xdr:row>
      <xdr:rowOff>66866</xdr:rowOff>
    </xdr:to>
    <xdr:sp macro="" textlink="">
      <xdr:nvSpPr>
        <xdr:cNvPr id="258" name="楕円 257"/>
        <xdr:cNvSpPr/>
      </xdr:nvSpPr>
      <xdr:spPr>
        <a:xfrm>
          <a:off x="2857500" y="165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57993</xdr:rowOff>
    </xdr:from>
    <xdr:ext cx="534377" cy="259045"/>
    <xdr:sp macro="" textlink="">
      <xdr:nvSpPr>
        <xdr:cNvPr id="259" name="テキスト ボックス 258"/>
        <xdr:cNvSpPr txBox="1"/>
      </xdr:nvSpPr>
      <xdr:spPr>
        <a:xfrm>
          <a:off x="2641111" y="16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121743</xdr:rowOff>
    </xdr:from>
    <xdr:to>
      <xdr:col>10</xdr:col>
      <xdr:colOff>165100</xdr:colOff>
      <xdr:row>97</xdr:row>
      <xdr:rowOff>51893</xdr:rowOff>
    </xdr:to>
    <xdr:sp macro="" textlink="">
      <xdr:nvSpPr>
        <xdr:cNvPr id="260" name="楕円 259"/>
        <xdr:cNvSpPr/>
      </xdr:nvSpPr>
      <xdr:spPr>
        <a:xfrm>
          <a:off x="1968500" y="165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43020</xdr:rowOff>
    </xdr:from>
    <xdr:ext cx="534377" cy="259045"/>
    <xdr:sp macro="" textlink="">
      <xdr:nvSpPr>
        <xdr:cNvPr id="261" name="テキスト ボックス 260"/>
        <xdr:cNvSpPr txBox="1"/>
      </xdr:nvSpPr>
      <xdr:spPr>
        <a:xfrm>
          <a:off x="1752111" y="166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76949</xdr:rowOff>
    </xdr:from>
    <xdr:to>
      <xdr:col>6</xdr:col>
      <xdr:colOff>38100</xdr:colOff>
      <xdr:row>97</xdr:row>
      <xdr:rowOff>7099</xdr:rowOff>
    </xdr:to>
    <xdr:sp macro="" textlink="">
      <xdr:nvSpPr>
        <xdr:cNvPr id="262" name="楕円 261"/>
        <xdr:cNvSpPr/>
      </xdr:nvSpPr>
      <xdr:spPr>
        <a:xfrm>
          <a:off x="1079500" y="165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23626</xdr:rowOff>
    </xdr:from>
    <xdr:ext cx="534377" cy="259045"/>
    <xdr:sp macro="" textlink="">
      <xdr:nvSpPr>
        <xdr:cNvPr id="263" name="テキスト ボックス 262"/>
        <xdr:cNvSpPr txBox="1"/>
      </xdr:nvSpPr>
      <xdr:spPr>
        <a:xfrm>
          <a:off x="863111" y="163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147472</xdr:rowOff>
    </xdr:from>
    <xdr:to>
      <xdr:col>55</xdr:col>
      <xdr:colOff>0</xdr:colOff>
      <xdr:row>37</xdr:row>
      <xdr:rowOff>150673</xdr:rowOff>
    </xdr:to>
    <xdr:cxnSp macro="">
      <xdr:nvCxnSpPr>
        <xdr:cNvPr id="290" name="直線コネクタ 289"/>
        <xdr:cNvCxnSpPr/>
      </xdr:nvCxnSpPr>
      <xdr:spPr>
        <a:xfrm>
          <a:off x="9639300" y="649112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147472</xdr:rowOff>
    </xdr:from>
    <xdr:to>
      <xdr:col>50</xdr:col>
      <xdr:colOff>114300</xdr:colOff>
      <xdr:row>37</xdr:row>
      <xdr:rowOff>166218</xdr:rowOff>
    </xdr:to>
    <xdr:cxnSp macro="">
      <xdr:nvCxnSpPr>
        <xdr:cNvPr id="293" name="直線コネクタ 292"/>
        <xdr:cNvCxnSpPr/>
      </xdr:nvCxnSpPr>
      <xdr:spPr>
        <a:xfrm flipV="1">
          <a:off x="8750300" y="6491122"/>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158445</xdr:rowOff>
    </xdr:from>
    <xdr:to>
      <xdr:col>45</xdr:col>
      <xdr:colOff>177800</xdr:colOff>
      <xdr:row>37</xdr:row>
      <xdr:rowOff>166218</xdr:rowOff>
    </xdr:to>
    <xdr:cxnSp macro="">
      <xdr:nvCxnSpPr>
        <xdr:cNvPr id="296" name="直線コネクタ 295"/>
        <xdr:cNvCxnSpPr/>
      </xdr:nvCxnSpPr>
      <xdr:spPr>
        <a:xfrm>
          <a:off x="7861300" y="650209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158445</xdr:rowOff>
    </xdr:from>
    <xdr:to>
      <xdr:col>41</xdr:col>
      <xdr:colOff>50800</xdr:colOff>
      <xdr:row>37</xdr:row>
      <xdr:rowOff>162560</xdr:rowOff>
    </xdr:to>
    <xdr:cxnSp macro="">
      <xdr:nvCxnSpPr>
        <xdr:cNvPr id="299" name="直線コネクタ 298"/>
        <xdr:cNvCxnSpPr/>
      </xdr:nvCxnSpPr>
      <xdr:spPr>
        <a:xfrm flipV="1">
          <a:off x="6972300" y="650209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171365</xdr:rowOff>
    </xdr:from>
    <xdr:ext cx="469744" cy="259045"/>
    <xdr:sp macro="" textlink="">
      <xdr:nvSpPr>
        <xdr:cNvPr id="301" name="テキスト ボックス 300"/>
        <xdr:cNvSpPr txBox="1"/>
      </xdr:nvSpPr>
      <xdr:spPr>
        <a:xfrm>
          <a:off x="7626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99873</xdr:rowOff>
    </xdr:from>
    <xdr:to>
      <xdr:col>55</xdr:col>
      <xdr:colOff>50800</xdr:colOff>
      <xdr:row>38</xdr:row>
      <xdr:rowOff>30023</xdr:rowOff>
    </xdr:to>
    <xdr:sp macro="" textlink="">
      <xdr:nvSpPr>
        <xdr:cNvPr id="309" name="楕円 308"/>
        <xdr:cNvSpPr/>
      </xdr:nvSpPr>
      <xdr:spPr>
        <a:xfrm>
          <a:off x="104267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78300</xdr:rowOff>
    </xdr:from>
    <xdr:ext cx="378565" cy="259045"/>
    <xdr:sp macro="" textlink="">
      <xdr:nvSpPr>
        <xdr:cNvPr id="310" name="労働費該当値テキスト"/>
        <xdr:cNvSpPr txBox="1"/>
      </xdr:nvSpPr>
      <xdr:spPr>
        <a:xfrm>
          <a:off x="10528300"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96672</xdr:rowOff>
    </xdr:from>
    <xdr:to>
      <xdr:col>50</xdr:col>
      <xdr:colOff>165100</xdr:colOff>
      <xdr:row>38</xdr:row>
      <xdr:rowOff>26822</xdr:rowOff>
    </xdr:to>
    <xdr:sp macro="" textlink="">
      <xdr:nvSpPr>
        <xdr:cNvPr id="311" name="楕円 310"/>
        <xdr:cNvSpPr/>
      </xdr:nvSpPr>
      <xdr:spPr>
        <a:xfrm>
          <a:off x="9588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17949</xdr:rowOff>
    </xdr:from>
    <xdr:ext cx="378565" cy="259045"/>
    <xdr:sp macro="" textlink="">
      <xdr:nvSpPr>
        <xdr:cNvPr id="312" name="テキスト ボックス 311"/>
        <xdr:cNvSpPr txBox="1"/>
      </xdr:nvSpPr>
      <xdr:spPr>
        <a:xfrm>
          <a:off x="9450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115418</xdr:rowOff>
    </xdr:from>
    <xdr:to>
      <xdr:col>46</xdr:col>
      <xdr:colOff>38100</xdr:colOff>
      <xdr:row>38</xdr:row>
      <xdr:rowOff>45568</xdr:rowOff>
    </xdr:to>
    <xdr:sp macro="" textlink="">
      <xdr:nvSpPr>
        <xdr:cNvPr id="313" name="楕円 312"/>
        <xdr:cNvSpPr/>
      </xdr:nvSpPr>
      <xdr:spPr>
        <a:xfrm>
          <a:off x="8699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36695</xdr:rowOff>
    </xdr:from>
    <xdr:ext cx="378565" cy="259045"/>
    <xdr:sp macro="" textlink="">
      <xdr:nvSpPr>
        <xdr:cNvPr id="314" name="テキスト ボックス 313"/>
        <xdr:cNvSpPr txBox="1"/>
      </xdr:nvSpPr>
      <xdr:spPr>
        <a:xfrm>
          <a:off x="8561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107645</xdr:rowOff>
    </xdr:from>
    <xdr:to>
      <xdr:col>41</xdr:col>
      <xdr:colOff>101600</xdr:colOff>
      <xdr:row>38</xdr:row>
      <xdr:rowOff>37795</xdr:rowOff>
    </xdr:to>
    <xdr:sp macro="" textlink="">
      <xdr:nvSpPr>
        <xdr:cNvPr id="315" name="楕円 314"/>
        <xdr:cNvSpPr/>
      </xdr:nvSpPr>
      <xdr:spPr>
        <a:xfrm>
          <a:off x="7810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28922</xdr:rowOff>
    </xdr:from>
    <xdr:ext cx="378565" cy="259045"/>
    <xdr:sp macro="" textlink="">
      <xdr:nvSpPr>
        <xdr:cNvPr id="316" name="テキスト ボックス 315"/>
        <xdr:cNvSpPr txBox="1"/>
      </xdr:nvSpPr>
      <xdr:spPr>
        <a:xfrm>
          <a:off x="7672017" y="6544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111760</xdr:rowOff>
    </xdr:from>
    <xdr:to>
      <xdr:col>36</xdr:col>
      <xdr:colOff>165100</xdr:colOff>
      <xdr:row>38</xdr:row>
      <xdr:rowOff>41910</xdr:rowOff>
    </xdr:to>
    <xdr:sp macro="" textlink="">
      <xdr:nvSpPr>
        <xdr:cNvPr id="317" name="楕円 316"/>
        <xdr:cNvSpPr/>
      </xdr:nvSpPr>
      <xdr:spPr>
        <a:xfrm>
          <a:off x="692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33037</xdr:rowOff>
    </xdr:from>
    <xdr:ext cx="378565" cy="259045"/>
    <xdr:sp macro="" textlink="">
      <xdr:nvSpPr>
        <xdr:cNvPr id="318" name="テキスト ボックス 317"/>
        <xdr:cNvSpPr txBox="1"/>
      </xdr:nvSpPr>
      <xdr:spPr>
        <a:xfrm>
          <a:off x="6783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35641</xdr:rowOff>
    </xdr:from>
    <xdr:to>
      <xdr:col>55</xdr:col>
      <xdr:colOff>0</xdr:colOff>
      <xdr:row>54</xdr:row>
      <xdr:rowOff>34498</xdr:rowOff>
    </xdr:to>
    <xdr:cxnSp macro="">
      <xdr:nvCxnSpPr>
        <xdr:cNvPr id="345" name="直線コネクタ 344"/>
        <xdr:cNvCxnSpPr/>
      </xdr:nvCxnSpPr>
      <xdr:spPr>
        <a:xfrm>
          <a:off x="9639300" y="9122491"/>
          <a:ext cx="8382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35641</xdr:rowOff>
    </xdr:from>
    <xdr:to>
      <xdr:col>50</xdr:col>
      <xdr:colOff>114300</xdr:colOff>
      <xdr:row>54</xdr:row>
      <xdr:rowOff>5558</xdr:rowOff>
    </xdr:to>
    <xdr:cxnSp macro="">
      <xdr:nvCxnSpPr>
        <xdr:cNvPr id="348" name="直線コネクタ 347"/>
        <xdr:cNvCxnSpPr/>
      </xdr:nvCxnSpPr>
      <xdr:spPr>
        <a:xfrm flipV="1">
          <a:off x="8750300" y="9122491"/>
          <a:ext cx="889000" cy="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151406</xdr:rowOff>
    </xdr:from>
    <xdr:ext cx="469744" cy="259045"/>
    <xdr:sp macro="" textlink="">
      <xdr:nvSpPr>
        <xdr:cNvPr id="350" name="テキスト ボックス 349"/>
        <xdr:cNvSpPr txBox="1"/>
      </xdr:nvSpPr>
      <xdr:spPr>
        <a:xfrm>
          <a:off x="9404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5558</xdr:rowOff>
    </xdr:from>
    <xdr:to>
      <xdr:col>45</xdr:col>
      <xdr:colOff>177800</xdr:colOff>
      <xdr:row>54</xdr:row>
      <xdr:rowOff>97866</xdr:rowOff>
    </xdr:to>
    <xdr:cxnSp macro="">
      <xdr:nvCxnSpPr>
        <xdr:cNvPr id="351" name="直線コネクタ 350"/>
        <xdr:cNvCxnSpPr/>
      </xdr:nvCxnSpPr>
      <xdr:spPr>
        <a:xfrm flipV="1">
          <a:off x="7861300" y="9263858"/>
          <a:ext cx="889000" cy="9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6609</xdr:rowOff>
    </xdr:from>
    <xdr:to>
      <xdr:col>41</xdr:col>
      <xdr:colOff>50800</xdr:colOff>
      <xdr:row>54</xdr:row>
      <xdr:rowOff>97866</xdr:rowOff>
    </xdr:to>
    <xdr:cxnSp macro="">
      <xdr:nvCxnSpPr>
        <xdr:cNvPr id="354" name="直線コネクタ 353"/>
        <xdr:cNvCxnSpPr/>
      </xdr:nvCxnSpPr>
      <xdr:spPr>
        <a:xfrm>
          <a:off x="6972300" y="8579109"/>
          <a:ext cx="889000" cy="77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140891</xdr:rowOff>
    </xdr:from>
    <xdr:ext cx="534377" cy="259045"/>
    <xdr:sp macro="" textlink="">
      <xdr:nvSpPr>
        <xdr:cNvPr id="356" name="テキスト ボックス 355"/>
        <xdr:cNvSpPr txBox="1"/>
      </xdr:nvSpPr>
      <xdr:spPr>
        <a:xfrm>
          <a:off x="7594111" y="95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143680</xdr:rowOff>
    </xdr:from>
    <xdr:ext cx="469744" cy="259045"/>
    <xdr:sp macro="" textlink="">
      <xdr:nvSpPr>
        <xdr:cNvPr id="358" name="テキスト ボックス 357"/>
        <xdr:cNvSpPr txBox="1"/>
      </xdr:nvSpPr>
      <xdr:spPr>
        <a:xfrm>
          <a:off x="6737428"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155148</xdr:rowOff>
    </xdr:from>
    <xdr:to>
      <xdr:col>55</xdr:col>
      <xdr:colOff>50800</xdr:colOff>
      <xdr:row>54</xdr:row>
      <xdr:rowOff>85298</xdr:rowOff>
    </xdr:to>
    <xdr:sp macro="" textlink="">
      <xdr:nvSpPr>
        <xdr:cNvPr id="364" name="楕円 363"/>
        <xdr:cNvSpPr/>
      </xdr:nvSpPr>
      <xdr:spPr>
        <a:xfrm>
          <a:off x="10426700" y="92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6575</xdr:rowOff>
    </xdr:from>
    <xdr:ext cx="534377" cy="259045"/>
    <xdr:sp macro="" textlink="">
      <xdr:nvSpPr>
        <xdr:cNvPr id="365" name="農林水産業費該当値テキスト"/>
        <xdr:cNvSpPr txBox="1"/>
      </xdr:nvSpPr>
      <xdr:spPr>
        <a:xfrm>
          <a:off x="10528300" y="90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156291</xdr:rowOff>
    </xdr:from>
    <xdr:to>
      <xdr:col>50</xdr:col>
      <xdr:colOff>165100</xdr:colOff>
      <xdr:row>53</xdr:row>
      <xdr:rowOff>86441</xdr:rowOff>
    </xdr:to>
    <xdr:sp macro="" textlink="">
      <xdr:nvSpPr>
        <xdr:cNvPr id="366" name="楕円 365"/>
        <xdr:cNvSpPr/>
      </xdr:nvSpPr>
      <xdr:spPr>
        <a:xfrm>
          <a:off x="9588500" y="90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102968</xdr:rowOff>
    </xdr:from>
    <xdr:ext cx="534377" cy="259045"/>
    <xdr:sp macro="" textlink="">
      <xdr:nvSpPr>
        <xdr:cNvPr id="367" name="テキスト ボックス 366"/>
        <xdr:cNvSpPr txBox="1"/>
      </xdr:nvSpPr>
      <xdr:spPr>
        <a:xfrm>
          <a:off x="9372111" y="88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126208</xdr:rowOff>
    </xdr:from>
    <xdr:to>
      <xdr:col>46</xdr:col>
      <xdr:colOff>38100</xdr:colOff>
      <xdr:row>54</xdr:row>
      <xdr:rowOff>56358</xdr:rowOff>
    </xdr:to>
    <xdr:sp macro="" textlink="">
      <xdr:nvSpPr>
        <xdr:cNvPr id="368" name="楕円 367"/>
        <xdr:cNvSpPr/>
      </xdr:nvSpPr>
      <xdr:spPr>
        <a:xfrm>
          <a:off x="8699500" y="92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72885</xdr:rowOff>
    </xdr:from>
    <xdr:ext cx="534377" cy="259045"/>
    <xdr:sp macro="" textlink="">
      <xdr:nvSpPr>
        <xdr:cNvPr id="369" name="テキスト ボックス 368"/>
        <xdr:cNvSpPr txBox="1"/>
      </xdr:nvSpPr>
      <xdr:spPr>
        <a:xfrm>
          <a:off x="8483111" y="89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47066</xdr:rowOff>
    </xdr:from>
    <xdr:to>
      <xdr:col>41</xdr:col>
      <xdr:colOff>101600</xdr:colOff>
      <xdr:row>54</xdr:row>
      <xdr:rowOff>148666</xdr:rowOff>
    </xdr:to>
    <xdr:sp macro="" textlink="">
      <xdr:nvSpPr>
        <xdr:cNvPr id="370" name="楕円 369"/>
        <xdr:cNvSpPr/>
      </xdr:nvSpPr>
      <xdr:spPr>
        <a:xfrm>
          <a:off x="7810500" y="93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165193</xdr:rowOff>
    </xdr:from>
    <xdr:ext cx="534377" cy="259045"/>
    <xdr:sp macro="" textlink="">
      <xdr:nvSpPr>
        <xdr:cNvPr id="371" name="テキスト ボックス 370"/>
        <xdr:cNvSpPr txBox="1"/>
      </xdr:nvSpPr>
      <xdr:spPr>
        <a:xfrm>
          <a:off x="7594111" y="90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127259</xdr:rowOff>
    </xdr:from>
    <xdr:to>
      <xdr:col>36</xdr:col>
      <xdr:colOff>165100</xdr:colOff>
      <xdr:row>50</xdr:row>
      <xdr:rowOff>57409</xdr:rowOff>
    </xdr:to>
    <xdr:sp macro="" textlink="">
      <xdr:nvSpPr>
        <xdr:cNvPr id="372" name="楕円 371"/>
        <xdr:cNvSpPr/>
      </xdr:nvSpPr>
      <xdr:spPr>
        <a:xfrm>
          <a:off x="6921500" y="85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73936</xdr:rowOff>
    </xdr:from>
    <xdr:ext cx="534377" cy="259045"/>
    <xdr:sp macro="" textlink="">
      <xdr:nvSpPr>
        <xdr:cNvPr id="373" name="テキスト ボックス 372"/>
        <xdr:cNvSpPr txBox="1"/>
      </xdr:nvSpPr>
      <xdr:spPr>
        <a:xfrm>
          <a:off x="6705111" y="83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110375</xdr:rowOff>
    </xdr:from>
    <xdr:to>
      <xdr:col>55</xdr:col>
      <xdr:colOff>0</xdr:colOff>
      <xdr:row>77</xdr:row>
      <xdr:rowOff>129119</xdr:rowOff>
    </xdr:to>
    <xdr:cxnSp macro="">
      <xdr:nvCxnSpPr>
        <xdr:cNvPr id="404" name="直線コネクタ 403"/>
        <xdr:cNvCxnSpPr/>
      </xdr:nvCxnSpPr>
      <xdr:spPr>
        <a:xfrm>
          <a:off x="9639300" y="13312025"/>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110375</xdr:rowOff>
    </xdr:from>
    <xdr:to>
      <xdr:col>50</xdr:col>
      <xdr:colOff>114300</xdr:colOff>
      <xdr:row>78</xdr:row>
      <xdr:rowOff>78631</xdr:rowOff>
    </xdr:to>
    <xdr:cxnSp macro="">
      <xdr:nvCxnSpPr>
        <xdr:cNvPr id="407" name="直線コネクタ 406"/>
        <xdr:cNvCxnSpPr/>
      </xdr:nvCxnSpPr>
      <xdr:spPr>
        <a:xfrm flipV="1">
          <a:off x="8750300" y="13312025"/>
          <a:ext cx="889000" cy="1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09" name="テキスト ボックス 408"/>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129609</xdr:rowOff>
    </xdr:from>
    <xdr:to>
      <xdr:col>45</xdr:col>
      <xdr:colOff>177800</xdr:colOff>
      <xdr:row>78</xdr:row>
      <xdr:rowOff>78631</xdr:rowOff>
    </xdr:to>
    <xdr:cxnSp macro="">
      <xdr:nvCxnSpPr>
        <xdr:cNvPr id="410" name="直線コネクタ 409"/>
        <xdr:cNvCxnSpPr/>
      </xdr:nvCxnSpPr>
      <xdr:spPr>
        <a:xfrm>
          <a:off x="7861300" y="13159809"/>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129609</xdr:rowOff>
    </xdr:from>
    <xdr:to>
      <xdr:col>41</xdr:col>
      <xdr:colOff>50800</xdr:colOff>
      <xdr:row>78</xdr:row>
      <xdr:rowOff>102339</xdr:rowOff>
    </xdr:to>
    <xdr:cxnSp macro="">
      <xdr:nvCxnSpPr>
        <xdr:cNvPr id="413" name="直線コネクタ 412"/>
        <xdr:cNvCxnSpPr/>
      </xdr:nvCxnSpPr>
      <xdr:spPr>
        <a:xfrm flipV="1">
          <a:off x="6972300" y="13159809"/>
          <a:ext cx="889000" cy="3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4" name="フローチャート: 判断 413"/>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96620</xdr:rowOff>
    </xdr:from>
    <xdr:ext cx="534377" cy="259045"/>
    <xdr:sp macro="" textlink="">
      <xdr:nvSpPr>
        <xdr:cNvPr id="415" name="テキスト ボックス 414"/>
        <xdr:cNvSpPr txBox="1"/>
      </xdr:nvSpPr>
      <xdr:spPr>
        <a:xfrm>
          <a:off x="7594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78319</xdr:rowOff>
    </xdr:from>
    <xdr:to>
      <xdr:col>55</xdr:col>
      <xdr:colOff>50800</xdr:colOff>
      <xdr:row>78</xdr:row>
      <xdr:rowOff>8469</xdr:rowOff>
    </xdr:to>
    <xdr:sp macro="" textlink="">
      <xdr:nvSpPr>
        <xdr:cNvPr id="423" name="楕円 422"/>
        <xdr:cNvSpPr/>
      </xdr:nvSpPr>
      <xdr:spPr>
        <a:xfrm>
          <a:off x="10426700" y="132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101196</xdr:rowOff>
    </xdr:from>
    <xdr:ext cx="469744" cy="259045"/>
    <xdr:sp macro="" textlink="">
      <xdr:nvSpPr>
        <xdr:cNvPr id="424" name="商工費該当値テキスト"/>
        <xdr:cNvSpPr txBox="1"/>
      </xdr:nvSpPr>
      <xdr:spPr>
        <a:xfrm>
          <a:off x="10528300" y="1313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59575</xdr:rowOff>
    </xdr:from>
    <xdr:to>
      <xdr:col>50</xdr:col>
      <xdr:colOff>165100</xdr:colOff>
      <xdr:row>77</xdr:row>
      <xdr:rowOff>161175</xdr:rowOff>
    </xdr:to>
    <xdr:sp macro="" textlink="">
      <xdr:nvSpPr>
        <xdr:cNvPr id="425" name="楕円 424"/>
        <xdr:cNvSpPr/>
      </xdr:nvSpPr>
      <xdr:spPr>
        <a:xfrm>
          <a:off x="9588500" y="132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6252</xdr:rowOff>
    </xdr:from>
    <xdr:ext cx="534377" cy="259045"/>
    <xdr:sp macro="" textlink="">
      <xdr:nvSpPr>
        <xdr:cNvPr id="426" name="テキスト ボックス 425"/>
        <xdr:cNvSpPr txBox="1"/>
      </xdr:nvSpPr>
      <xdr:spPr>
        <a:xfrm>
          <a:off x="9372111" y="130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27831</xdr:rowOff>
    </xdr:from>
    <xdr:to>
      <xdr:col>46</xdr:col>
      <xdr:colOff>38100</xdr:colOff>
      <xdr:row>78</xdr:row>
      <xdr:rowOff>129431</xdr:rowOff>
    </xdr:to>
    <xdr:sp macro="" textlink="">
      <xdr:nvSpPr>
        <xdr:cNvPr id="427" name="楕円 426"/>
        <xdr:cNvSpPr/>
      </xdr:nvSpPr>
      <xdr:spPr>
        <a:xfrm>
          <a:off x="8699500" y="134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120558</xdr:rowOff>
    </xdr:from>
    <xdr:ext cx="469744" cy="259045"/>
    <xdr:sp macro="" textlink="">
      <xdr:nvSpPr>
        <xdr:cNvPr id="428" name="テキスト ボックス 427"/>
        <xdr:cNvSpPr txBox="1"/>
      </xdr:nvSpPr>
      <xdr:spPr>
        <a:xfrm>
          <a:off x="8515428" y="134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78809</xdr:rowOff>
    </xdr:from>
    <xdr:to>
      <xdr:col>41</xdr:col>
      <xdr:colOff>101600</xdr:colOff>
      <xdr:row>77</xdr:row>
      <xdr:rowOff>8959</xdr:rowOff>
    </xdr:to>
    <xdr:sp macro="" textlink="">
      <xdr:nvSpPr>
        <xdr:cNvPr id="429" name="楕円 428"/>
        <xdr:cNvSpPr/>
      </xdr:nvSpPr>
      <xdr:spPr>
        <a:xfrm>
          <a:off x="7810500" y="13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25486</xdr:rowOff>
    </xdr:from>
    <xdr:ext cx="534377" cy="259045"/>
    <xdr:sp macro="" textlink="">
      <xdr:nvSpPr>
        <xdr:cNvPr id="430" name="テキスト ボックス 429"/>
        <xdr:cNvSpPr txBox="1"/>
      </xdr:nvSpPr>
      <xdr:spPr>
        <a:xfrm>
          <a:off x="7594111" y="128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51539</xdr:rowOff>
    </xdr:from>
    <xdr:to>
      <xdr:col>36</xdr:col>
      <xdr:colOff>165100</xdr:colOff>
      <xdr:row>78</xdr:row>
      <xdr:rowOff>153139</xdr:rowOff>
    </xdr:to>
    <xdr:sp macro="" textlink="">
      <xdr:nvSpPr>
        <xdr:cNvPr id="431" name="楕円 430"/>
        <xdr:cNvSpPr/>
      </xdr:nvSpPr>
      <xdr:spPr>
        <a:xfrm>
          <a:off x="6921500" y="134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144266</xdr:rowOff>
    </xdr:from>
    <xdr:ext cx="469744" cy="259045"/>
    <xdr:sp macro="" textlink="">
      <xdr:nvSpPr>
        <xdr:cNvPr id="432" name="テキスト ボックス 431"/>
        <xdr:cNvSpPr txBox="1"/>
      </xdr:nvSpPr>
      <xdr:spPr>
        <a:xfrm>
          <a:off x="6737428" y="1351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38985</xdr:rowOff>
    </xdr:from>
    <xdr:to>
      <xdr:col>55</xdr:col>
      <xdr:colOff>0</xdr:colOff>
      <xdr:row>97</xdr:row>
      <xdr:rowOff>76617</xdr:rowOff>
    </xdr:to>
    <xdr:cxnSp macro="">
      <xdr:nvCxnSpPr>
        <xdr:cNvPr id="463" name="直線コネクタ 462"/>
        <xdr:cNvCxnSpPr/>
      </xdr:nvCxnSpPr>
      <xdr:spPr>
        <a:xfrm flipV="1">
          <a:off x="9639300" y="16669635"/>
          <a:ext cx="8382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23354</xdr:rowOff>
    </xdr:from>
    <xdr:to>
      <xdr:col>50</xdr:col>
      <xdr:colOff>114300</xdr:colOff>
      <xdr:row>97</xdr:row>
      <xdr:rowOff>76617</xdr:rowOff>
    </xdr:to>
    <xdr:cxnSp macro="">
      <xdr:nvCxnSpPr>
        <xdr:cNvPr id="466" name="直線コネクタ 465"/>
        <xdr:cNvCxnSpPr/>
      </xdr:nvCxnSpPr>
      <xdr:spPr>
        <a:xfrm>
          <a:off x="8750300" y="16654004"/>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116339</xdr:rowOff>
    </xdr:from>
    <xdr:to>
      <xdr:col>45</xdr:col>
      <xdr:colOff>177800</xdr:colOff>
      <xdr:row>97</xdr:row>
      <xdr:rowOff>23354</xdr:rowOff>
    </xdr:to>
    <xdr:cxnSp macro="">
      <xdr:nvCxnSpPr>
        <xdr:cNvPr id="469" name="直線コネクタ 468"/>
        <xdr:cNvCxnSpPr/>
      </xdr:nvCxnSpPr>
      <xdr:spPr>
        <a:xfrm>
          <a:off x="7861300" y="16575539"/>
          <a:ext cx="889000" cy="7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101513</xdr:rowOff>
    </xdr:from>
    <xdr:to>
      <xdr:col>41</xdr:col>
      <xdr:colOff>50800</xdr:colOff>
      <xdr:row>96</xdr:row>
      <xdr:rowOff>116339</xdr:rowOff>
    </xdr:to>
    <xdr:cxnSp macro="">
      <xdr:nvCxnSpPr>
        <xdr:cNvPr id="472" name="直線コネクタ 471"/>
        <xdr:cNvCxnSpPr/>
      </xdr:nvCxnSpPr>
      <xdr:spPr>
        <a:xfrm>
          <a:off x="6972300" y="16560713"/>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3" name="フローチャート: 判断 472"/>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30827</xdr:rowOff>
    </xdr:from>
    <xdr:ext cx="534377" cy="259045"/>
    <xdr:sp macro="" textlink="">
      <xdr:nvSpPr>
        <xdr:cNvPr id="474" name="テキスト ボックス 473"/>
        <xdr:cNvSpPr txBox="1"/>
      </xdr:nvSpPr>
      <xdr:spPr>
        <a:xfrm>
          <a:off x="7594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6" name="テキスト ボックス 475"/>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159635</xdr:rowOff>
    </xdr:from>
    <xdr:to>
      <xdr:col>55</xdr:col>
      <xdr:colOff>50800</xdr:colOff>
      <xdr:row>97</xdr:row>
      <xdr:rowOff>89785</xdr:rowOff>
    </xdr:to>
    <xdr:sp macro="" textlink="">
      <xdr:nvSpPr>
        <xdr:cNvPr id="482" name="楕円 481"/>
        <xdr:cNvSpPr/>
      </xdr:nvSpPr>
      <xdr:spPr>
        <a:xfrm>
          <a:off x="10426700" y="166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138062</xdr:rowOff>
    </xdr:from>
    <xdr:ext cx="534377" cy="259045"/>
    <xdr:sp macro="" textlink="">
      <xdr:nvSpPr>
        <xdr:cNvPr id="483" name="土木費該当値テキスト"/>
        <xdr:cNvSpPr txBox="1"/>
      </xdr:nvSpPr>
      <xdr:spPr>
        <a:xfrm>
          <a:off x="10528300" y="165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25817</xdr:rowOff>
    </xdr:from>
    <xdr:to>
      <xdr:col>50</xdr:col>
      <xdr:colOff>165100</xdr:colOff>
      <xdr:row>97</xdr:row>
      <xdr:rowOff>127417</xdr:rowOff>
    </xdr:to>
    <xdr:sp macro="" textlink="">
      <xdr:nvSpPr>
        <xdr:cNvPr id="484" name="楕円 483"/>
        <xdr:cNvSpPr/>
      </xdr:nvSpPr>
      <xdr:spPr>
        <a:xfrm>
          <a:off x="9588500" y="166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118544</xdr:rowOff>
    </xdr:from>
    <xdr:ext cx="534377" cy="259045"/>
    <xdr:sp macro="" textlink="">
      <xdr:nvSpPr>
        <xdr:cNvPr id="485" name="テキスト ボックス 484"/>
        <xdr:cNvSpPr txBox="1"/>
      </xdr:nvSpPr>
      <xdr:spPr>
        <a:xfrm>
          <a:off x="9372111" y="1674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144004</xdr:rowOff>
    </xdr:from>
    <xdr:to>
      <xdr:col>46</xdr:col>
      <xdr:colOff>38100</xdr:colOff>
      <xdr:row>97</xdr:row>
      <xdr:rowOff>74154</xdr:rowOff>
    </xdr:to>
    <xdr:sp macro="" textlink="">
      <xdr:nvSpPr>
        <xdr:cNvPr id="486" name="楕円 485"/>
        <xdr:cNvSpPr/>
      </xdr:nvSpPr>
      <xdr:spPr>
        <a:xfrm>
          <a:off x="8699500" y="166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90681</xdr:rowOff>
    </xdr:from>
    <xdr:ext cx="534377" cy="259045"/>
    <xdr:sp macro="" textlink="">
      <xdr:nvSpPr>
        <xdr:cNvPr id="487" name="テキスト ボックス 486"/>
        <xdr:cNvSpPr txBox="1"/>
      </xdr:nvSpPr>
      <xdr:spPr>
        <a:xfrm>
          <a:off x="8483111" y="163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65539</xdr:rowOff>
    </xdr:from>
    <xdr:to>
      <xdr:col>41</xdr:col>
      <xdr:colOff>101600</xdr:colOff>
      <xdr:row>96</xdr:row>
      <xdr:rowOff>167139</xdr:rowOff>
    </xdr:to>
    <xdr:sp macro="" textlink="">
      <xdr:nvSpPr>
        <xdr:cNvPr id="488" name="楕円 487"/>
        <xdr:cNvSpPr/>
      </xdr:nvSpPr>
      <xdr:spPr>
        <a:xfrm>
          <a:off x="7810500" y="16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12216</xdr:rowOff>
    </xdr:from>
    <xdr:ext cx="534377" cy="259045"/>
    <xdr:sp macro="" textlink="">
      <xdr:nvSpPr>
        <xdr:cNvPr id="489" name="テキスト ボックス 488"/>
        <xdr:cNvSpPr txBox="1"/>
      </xdr:nvSpPr>
      <xdr:spPr>
        <a:xfrm>
          <a:off x="7594111" y="162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50713</xdr:rowOff>
    </xdr:from>
    <xdr:to>
      <xdr:col>36</xdr:col>
      <xdr:colOff>165100</xdr:colOff>
      <xdr:row>96</xdr:row>
      <xdr:rowOff>152313</xdr:rowOff>
    </xdr:to>
    <xdr:sp macro="" textlink="">
      <xdr:nvSpPr>
        <xdr:cNvPr id="490" name="楕円 489"/>
        <xdr:cNvSpPr/>
      </xdr:nvSpPr>
      <xdr:spPr>
        <a:xfrm>
          <a:off x="6921500" y="165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168840</xdr:rowOff>
    </xdr:from>
    <xdr:ext cx="534377" cy="259045"/>
    <xdr:sp macro="" textlink="">
      <xdr:nvSpPr>
        <xdr:cNvPr id="491" name="テキスト ボックス 490"/>
        <xdr:cNvSpPr txBox="1"/>
      </xdr:nvSpPr>
      <xdr:spPr>
        <a:xfrm>
          <a:off x="6705111" y="162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164592</xdr:rowOff>
    </xdr:from>
    <xdr:to>
      <xdr:col>85</xdr:col>
      <xdr:colOff>127000</xdr:colOff>
      <xdr:row>35</xdr:row>
      <xdr:rowOff>25781</xdr:rowOff>
    </xdr:to>
    <xdr:cxnSp macro="">
      <xdr:nvCxnSpPr>
        <xdr:cNvPr id="521" name="直線コネクタ 520"/>
        <xdr:cNvCxnSpPr/>
      </xdr:nvCxnSpPr>
      <xdr:spPr>
        <a:xfrm>
          <a:off x="15481300" y="5993892"/>
          <a:ext cx="8382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164592</xdr:rowOff>
    </xdr:from>
    <xdr:to>
      <xdr:col>81</xdr:col>
      <xdr:colOff>50800</xdr:colOff>
      <xdr:row>35</xdr:row>
      <xdr:rowOff>137414</xdr:rowOff>
    </xdr:to>
    <xdr:cxnSp macro="">
      <xdr:nvCxnSpPr>
        <xdr:cNvPr id="524" name="直線コネクタ 523"/>
        <xdr:cNvCxnSpPr/>
      </xdr:nvCxnSpPr>
      <xdr:spPr>
        <a:xfrm flipV="1">
          <a:off x="14592300" y="5993892"/>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6" name="テキスト ボックス 525"/>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148209</xdr:rowOff>
    </xdr:from>
    <xdr:to>
      <xdr:col>76</xdr:col>
      <xdr:colOff>114300</xdr:colOff>
      <xdr:row>35</xdr:row>
      <xdr:rowOff>137414</xdr:rowOff>
    </xdr:to>
    <xdr:cxnSp macro="">
      <xdr:nvCxnSpPr>
        <xdr:cNvPr id="527" name="直線コネクタ 526"/>
        <xdr:cNvCxnSpPr/>
      </xdr:nvCxnSpPr>
      <xdr:spPr>
        <a:xfrm>
          <a:off x="13703300" y="5634609"/>
          <a:ext cx="889000" cy="5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148209</xdr:rowOff>
    </xdr:from>
    <xdr:to>
      <xdr:col>71</xdr:col>
      <xdr:colOff>177800</xdr:colOff>
      <xdr:row>33</xdr:row>
      <xdr:rowOff>100330</xdr:rowOff>
    </xdr:to>
    <xdr:cxnSp macro="">
      <xdr:nvCxnSpPr>
        <xdr:cNvPr id="530" name="直線コネクタ 529"/>
        <xdr:cNvCxnSpPr/>
      </xdr:nvCxnSpPr>
      <xdr:spPr>
        <a:xfrm flipV="1">
          <a:off x="12814300" y="5634609"/>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1" name="フローチャート: 判断 530"/>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49674</xdr:rowOff>
    </xdr:from>
    <xdr:ext cx="534377" cy="259045"/>
    <xdr:sp macro="" textlink="">
      <xdr:nvSpPr>
        <xdr:cNvPr id="532" name="テキスト ボックス 531"/>
        <xdr:cNvSpPr txBox="1"/>
      </xdr:nvSpPr>
      <xdr:spPr>
        <a:xfrm>
          <a:off x="13436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47388</xdr:rowOff>
    </xdr:from>
    <xdr:ext cx="534377" cy="259045"/>
    <xdr:sp macro="" textlink="">
      <xdr:nvSpPr>
        <xdr:cNvPr id="534" name="テキスト ボックス 533"/>
        <xdr:cNvSpPr txBox="1"/>
      </xdr:nvSpPr>
      <xdr:spPr>
        <a:xfrm>
          <a:off x="12547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146431</xdr:rowOff>
    </xdr:from>
    <xdr:to>
      <xdr:col>85</xdr:col>
      <xdr:colOff>177800</xdr:colOff>
      <xdr:row>35</xdr:row>
      <xdr:rowOff>76581</xdr:rowOff>
    </xdr:to>
    <xdr:sp macro="" textlink="">
      <xdr:nvSpPr>
        <xdr:cNvPr id="540" name="楕円 539"/>
        <xdr:cNvSpPr/>
      </xdr:nvSpPr>
      <xdr:spPr>
        <a:xfrm>
          <a:off x="162687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169308</xdr:rowOff>
    </xdr:from>
    <xdr:ext cx="534377" cy="259045"/>
    <xdr:sp macro="" textlink="">
      <xdr:nvSpPr>
        <xdr:cNvPr id="541" name="消防費該当値テキスト"/>
        <xdr:cNvSpPr txBox="1"/>
      </xdr:nvSpPr>
      <xdr:spPr>
        <a:xfrm>
          <a:off x="16370300" y="5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113792</xdr:rowOff>
    </xdr:from>
    <xdr:to>
      <xdr:col>81</xdr:col>
      <xdr:colOff>101600</xdr:colOff>
      <xdr:row>35</xdr:row>
      <xdr:rowOff>43942</xdr:rowOff>
    </xdr:to>
    <xdr:sp macro="" textlink="">
      <xdr:nvSpPr>
        <xdr:cNvPr id="542" name="楕円 541"/>
        <xdr:cNvSpPr/>
      </xdr:nvSpPr>
      <xdr:spPr>
        <a:xfrm>
          <a:off x="15430500" y="5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60469</xdr:rowOff>
    </xdr:from>
    <xdr:ext cx="534377" cy="259045"/>
    <xdr:sp macro="" textlink="">
      <xdr:nvSpPr>
        <xdr:cNvPr id="543" name="テキスト ボックス 542"/>
        <xdr:cNvSpPr txBox="1"/>
      </xdr:nvSpPr>
      <xdr:spPr>
        <a:xfrm>
          <a:off x="15214111" y="57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86614</xdr:rowOff>
    </xdr:from>
    <xdr:to>
      <xdr:col>76</xdr:col>
      <xdr:colOff>165100</xdr:colOff>
      <xdr:row>36</xdr:row>
      <xdr:rowOff>16764</xdr:rowOff>
    </xdr:to>
    <xdr:sp macro="" textlink="">
      <xdr:nvSpPr>
        <xdr:cNvPr id="544" name="楕円 543"/>
        <xdr:cNvSpPr/>
      </xdr:nvSpPr>
      <xdr:spPr>
        <a:xfrm>
          <a:off x="14541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33291</xdr:rowOff>
    </xdr:from>
    <xdr:ext cx="534377" cy="259045"/>
    <xdr:sp macro="" textlink="">
      <xdr:nvSpPr>
        <xdr:cNvPr id="545" name="テキスト ボックス 544"/>
        <xdr:cNvSpPr txBox="1"/>
      </xdr:nvSpPr>
      <xdr:spPr>
        <a:xfrm>
          <a:off x="14325111" y="58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97409</xdr:rowOff>
    </xdr:from>
    <xdr:to>
      <xdr:col>72</xdr:col>
      <xdr:colOff>38100</xdr:colOff>
      <xdr:row>33</xdr:row>
      <xdr:rowOff>27559</xdr:rowOff>
    </xdr:to>
    <xdr:sp macro="" textlink="">
      <xdr:nvSpPr>
        <xdr:cNvPr id="546" name="楕円 545"/>
        <xdr:cNvSpPr/>
      </xdr:nvSpPr>
      <xdr:spPr>
        <a:xfrm>
          <a:off x="13652500" y="55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44086</xdr:rowOff>
    </xdr:from>
    <xdr:ext cx="534377" cy="259045"/>
    <xdr:sp macro="" textlink="">
      <xdr:nvSpPr>
        <xdr:cNvPr id="547" name="テキスト ボックス 546"/>
        <xdr:cNvSpPr txBox="1"/>
      </xdr:nvSpPr>
      <xdr:spPr>
        <a:xfrm>
          <a:off x="13436111" y="535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49530</xdr:rowOff>
    </xdr:from>
    <xdr:to>
      <xdr:col>67</xdr:col>
      <xdr:colOff>101600</xdr:colOff>
      <xdr:row>33</xdr:row>
      <xdr:rowOff>151130</xdr:rowOff>
    </xdr:to>
    <xdr:sp macro="" textlink="">
      <xdr:nvSpPr>
        <xdr:cNvPr id="548" name="楕円 547"/>
        <xdr:cNvSpPr/>
      </xdr:nvSpPr>
      <xdr:spPr>
        <a:xfrm>
          <a:off x="12763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167657</xdr:rowOff>
    </xdr:from>
    <xdr:ext cx="534377" cy="259045"/>
    <xdr:sp macro="" textlink="">
      <xdr:nvSpPr>
        <xdr:cNvPr id="549" name="テキスト ボックス 548"/>
        <xdr:cNvSpPr txBox="1"/>
      </xdr:nvSpPr>
      <xdr:spPr>
        <a:xfrm>
          <a:off x="12547111" y="54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12770</xdr:rowOff>
    </xdr:from>
    <xdr:to>
      <xdr:col>85</xdr:col>
      <xdr:colOff>127000</xdr:colOff>
      <xdr:row>55</xdr:row>
      <xdr:rowOff>146215</xdr:rowOff>
    </xdr:to>
    <xdr:cxnSp macro="">
      <xdr:nvCxnSpPr>
        <xdr:cNvPr id="579" name="直線コネクタ 578"/>
        <xdr:cNvCxnSpPr/>
      </xdr:nvCxnSpPr>
      <xdr:spPr>
        <a:xfrm>
          <a:off x="15481300" y="9271070"/>
          <a:ext cx="838200" cy="30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12770</xdr:rowOff>
    </xdr:from>
    <xdr:to>
      <xdr:col>81</xdr:col>
      <xdr:colOff>50800</xdr:colOff>
      <xdr:row>56</xdr:row>
      <xdr:rowOff>128594</xdr:rowOff>
    </xdr:to>
    <xdr:cxnSp macro="">
      <xdr:nvCxnSpPr>
        <xdr:cNvPr id="582" name="直線コネクタ 581"/>
        <xdr:cNvCxnSpPr/>
      </xdr:nvCxnSpPr>
      <xdr:spPr>
        <a:xfrm flipV="1">
          <a:off x="14592300" y="9271070"/>
          <a:ext cx="889000" cy="4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1835</xdr:rowOff>
    </xdr:from>
    <xdr:to>
      <xdr:col>76</xdr:col>
      <xdr:colOff>114300</xdr:colOff>
      <xdr:row>56</xdr:row>
      <xdr:rowOff>128594</xdr:rowOff>
    </xdr:to>
    <xdr:cxnSp macro="">
      <xdr:nvCxnSpPr>
        <xdr:cNvPr id="585" name="直線コネクタ 584"/>
        <xdr:cNvCxnSpPr/>
      </xdr:nvCxnSpPr>
      <xdr:spPr>
        <a:xfrm>
          <a:off x="13703300" y="9603035"/>
          <a:ext cx="889000" cy="1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1835</xdr:rowOff>
    </xdr:from>
    <xdr:to>
      <xdr:col>71</xdr:col>
      <xdr:colOff>177800</xdr:colOff>
      <xdr:row>57</xdr:row>
      <xdr:rowOff>102</xdr:rowOff>
    </xdr:to>
    <xdr:cxnSp macro="">
      <xdr:nvCxnSpPr>
        <xdr:cNvPr id="588" name="直線コネクタ 587"/>
        <xdr:cNvCxnSpPr/>
      </xdr:nvCxnSpPr>
      <xdr:spPr>
        <a:xfrm flipV="1">
          <a:off x="12814300" y="9603035"/>
          <a:ext cx="889000" cy="16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9" name="フローチャート: 判断 588"/>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68895</xdr:rowOff>
    </xdr:from>
    <xdr:ext cx="534377" cy="259045"/>
    <xdr:sp macro="" textlink="">
      <xdr:nvSpPr>
        <xdr:cNvPr id="590" name="テキスト ボックス 589"/>
        <xdr:cNvSpPr txBox="1"/>
      </xdr:nvSpPr>
      <xdr:spPr>
        <a:xfrm>
          <a:off x="13436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95415</xdr:rowOff>
    </xdr:from>
    <xdr:to>
      <xdr:col>85</xdr:col>
      <xdr:colOff>177800</xdr:colOff>
      <xdr:row>56</xdr:row>
      <xdr:rowOff>25565</xdr:rowOff>
    </xdr:to>
    <xdr:sp macro="" textlink="">
      <xdr:nvSpPr>
        <xdr:cNvPr id="598" name="楕円 597"/>
        <xdr:cNvSpPr/>
      </xdr:nvSpPr>
      <xdr:spPr>
        <a:xfrm>
          <a:off x="16268700" y="9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118292</xdr:rowOff>
    </xdr:from>
    <xdr:ext cx="534377" cy="259045"/>
    <xdr:sp macro="" textlink="">
      <xdr:nvSpPr>
        <xdr:cNvPr id="599" name="教育費該当値テキスト"/>
        <xdr:cNvSpPr txBox="1"/>
      </xdr:nvSpPr>
      <xdr:spPr>
        <a:xfrm>
          <a:off x="16370300" y="93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133420</xdr:rowOff>
    </xdr:from>
    <xdr:to>
      <xdr:col>81</xdr:col>
      <xdr:colOff>101600</xdr:colOff>
      <xdr:row>54</xdr:row>
      <xdr:rowOff>63570</xdr:rowOff>
    </xdr:to>
    <xdr:sp macro="" textlink="">
      <xdr:nvSpPr>
        <xdr:cNvPr id="600" name="楕円 599"/>
        <xdr:cNvSpPr/>
      </xdr:nvSpPr>
      <xdr:spPr>
        <a:xfrm>
          <a:off x="15430500" y="92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80097</xdr:rowOff>
    </xdr:from>
    <xdr:ext cx="534377" cy="259045"/>
    <xdr:sp macro="" textlink="">
      <xdr:nvSpPr>
        <xdr:cNvPr id="601" name="テキスト ボックス 600"/>
        <xdr:cNvSpPr txBox="1"/>
      </xdr:nvSpPr>
      <xdr:spPr>
        <a:xfrm>
          <a:off x="15214111" y="899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77794</xdr:rowOff>
    </xdr:from>
    <xdr:to>
      <xdr:col>76</xdr:col>
      <xdr:colOff>165100</xdr:colOff>
      <xdr:row>57</xdr:row>
      <xdr:rowOff>7944</xdr:rowOff>
    </xdr:to>
    <xdr:sp macro="" textlink="">
      <xdr:nvSpPr>
        <xdr:cNvPr id="602" name="楕円 601"/>
        <xdr:cNvSpPr/>
      </xdr:nvSpPr>
      <xdr:spPr>
        <a:xfrm>
          <a:off x="14541500" y="96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24471</xdr:rowOff>
    </xdr:from>
    <xdr:ext cx="534377" cy="259045"/>
    <xdr:sp macro="" textlink="">
      <xdr:nvSpPr>
        <xdr:cNvPr id="603" name="テキスト ボックス 602"/>
        <xdr:cNvSpPr txBox="1"/>
      </xdr:nvSpPr>
      <xdr:spPr>
        <a:xfrm>
          <a:off x="14325111" y="94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122485</xdr:rowOff>
    </xdr:from>
    <xdr:to>
      <xdr:col>72</xdr:col>
      <xdr:colOff>38100</xdr:colOff>
      <xdr:row>56</xdr:row>
      <xdr:rowOff>52635</xdr:rowOff>
    </xdr:to>
    <xdr:sp macro="" textlink="">
      <xdr:nvSpPr>
        <xdr:cNvPr id="604" name="楕円 603"/>
        <xdr:cNvSpPr/>
      </xdr:nvSpPr>
      <xdr:spPr>
        <a:xfrm>
          <a:off x="13652500" y="95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43762</xdr:rowOff>
    </xdr:from>
    <xdr:ext cx="534377" cy="259045"/>
    <xdr:sp macro="" textlink="">
      <xdr:nvSpPr>
        <xdr:cNvPr id="605" name="テキスト ボックス 604"/>
        <xdr:cNvSpPr txBox="1"/>
      </xdr:nvSpPr>
      <xdr:spPr>
        <a:xfrm>
          <a:off x="13436111" y="96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120752</xdr:rowOff>
    </xdr:from>
    <xdr:to>
      <xdr:col>67</xdr:col>
      <xdr:colOff>101600</xdr:colOff>
      <xdr:row>57</xdr:row>
      <xdr:rowOff>50902</xdr:rowOff>
    </xdr:to>
    <xdr:sp macro="" textlink="">
      <xdr:nvSpPr>
        <xdr:cNvPr id="606" name="楕円 605"/>
        <xdr:cNvSpPr/>
      </xdr:nvSpPr>
      <xdr:spPr>
        <a:xfrm>
          <a:off x="12763500" y="97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42029</xdr:rowOff>
    </xdr:from>
    <xdr:ext cx="534377" cy="259045"/>
    <xdr:sp macro="" textlink="">
      <xdr:nvSpPr>
        <xdr:cNvPr id="607" name="テキスト ボックス 606"/>
        <xdr:cNvSpPr txBox="1"/>
      </xdr:nvSpPr>
      <xdr:spPr>
        <a:xfrm>
          <a:off x="12547111" y="98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16180</xdr:rowOff>
    </xdr:from>
    <xdr:to>
      <xdr:col>85</xdr:col>
      <xdr:colOff>127000</xdr:colOff>
      <xdr:row>78</xdr:row>
      <xdr:rowOff>12598</xdr:rowOff>
    </xdr:to>
    <xdr:cxnSp macro="">
      <xdr:nvCxnSpPr>
        <xdr:cNvPr id="636" name="直線コネクタ 635"/>
        <xdr:cNvCxnSpPr/>
      </xdr:nvCxnSpPr>
      <xdr:spPr>
        <a:xfrm>
          <a:off x="15481300" y="13217830"/>
          <a:ext cx="8382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7" name="災害復旧費平均値テキスト"/>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150825</xdr:rowOff>
    </xdr:from>
    <xdr:to>
      <xdr:col>81</xdr:col>
      <xdr:colOff>50800</xdr:colOff>
      <xdr:row>77</xdr:row>
      <xdr:rowOff>16180</xdr:rowOff>
    </xdr:to>
    <xdr:cxnSp macro="">
      <xdr:nvCxnSpPr>
        <xdr:cNvPr id="639" name="直線コネクタ 638"/>
        <xdr:cNvCxnSpPr/>
      </xdr:nvCxnSpPr>
      <xdr:spPr>
        <a:xfrm>
          <a:off x="14592300" y="1283812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41" name="テキスト ボックス 640"/>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150825</xdr:rowOff>
    </xdr:from>
    <xdr:to>
      <xdr:col>76</xdr:col>
      <xdr:colOff>114300</xdr:colOff>
      <xdr:row>78</xdr:row>
      <xdr:rowOff>27609</xdr:rowOff>
    </xdr:to>
    <xdr:cxnSp macro="">
      <xdr:nvCxnSpPr>
        <xdr:cNvPr id="642" name="直線コネクタ 641"/>
        <xdr:cNvCxnSpPr/>
      </xdr:nvCxnSpPr>
      <xdr:spPr>
        <a:xfrm flipV="1">
          <a:off x="13703300" y="12838125"/>
          <a:ext cx="889000" cy="56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44314</xdr:rowOff>
    </xdr:from>
    <xdr:ext cx="378565" cy="259045"/>
    <xdr:sp macro="" textlink="">
      <xdr:nvSpPr>
        <xdr:cNvPr id="644" name="テキスト ボックス 643"/>
        <xdr:cNvSpPr txBox="1"/>
      </xdr:nvSpPr>
      <xdr:spPr>
        <a:xfrm>
          <a:off x="14403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27609</xdr:rowOff>
    </xdr:from>
    <xdr:to>
      <xdr:col>71</xdr:col>
      <xdr:colOff>177800</xdr:colOff>
      <xdr:row>78</xdr:row>
      <xdr:rowOff>88112</xdr:rowOff>
    </xdr:to>
    <xdr:cxnSp macro="">
      <xdr:nvCxnSpPr>
        <xdr:cNvPr id="645" name="直線コネクタ 644"/>
        <xdr:cNvCxnSpPr/>
      </xdr:nvCxnSpPr>
      <xdr:spPr>
        <a:xfrm flipV="1">
          <a:off x="12814300" y="13400709"/>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6" name="フローチャート: 判断 645"/>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27094</xdr:rowOff>
    </xdr:from>
    <xdr:ext cx="378565" cy="259045"/>
    <xdr:sp macro="" textlink="">
      <xdr:nvSpPr>
        <xdr:cNvPr id="647" name="テキスト ボックス 646"/>
        <xdr:cNvSpPr txBox="1"/>
      </xdr:nvSpPr>
      <xdr:spPr>
        <a:xfrm>
          <a:off x="13514017" y="13571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34028</xdr:rowOff>
    </xdr:from>
    <xdr:ext cx="378565" cy="259045"/>
    <xdr:sp macro="" textlink="">
      <xdr:nvSpPr>
        <xdr:cNvPr id="649" name="テキスト ボックス 648"/>
        <xdr:cNvSpPr txBox="1"/>
      </xdr:nvSpPr>
      <xdr:spPr>
        <a:xfrm>
          <a:off x="12625017"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133248</xdr:rowOff>
    </xdr:from>
    <xdr:to>
      <xdr:col>85</xdr:col>
      <xdr:colOff>177800</xdr:colOff>
      <xdr:row>78</xdr:row>
      <xdr:rowOff>63398</xdr:rowOff>
    </xdr:to>
    <xdr:sp macro="" textlink="">
      <xdr:nvSpPr>
        <xdr:cNvPr id="655" name="楕円 654"/>
        <xdr:cNvSpPr/>
      </xdr:nvSpPr>
      <xdr:spPr>
        <a:xfrm>
          <a:off x="162687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156125</xdr:rowOff>
    </xdr:from>
    <xdr:ext cx="469744" cy="259045"/>
    <xdr:sp macro="" textlink="">
      <xdr:nvSpPr>
        <xdr:cNvPr id="656" name="災害復旧費該当値テキスト"/>
        <xdr:cNvSpPr txBox="1"/>
      </xdr:nvSpPr>
      <xdr:spPr>
        <a:xfrm>
          <a:off x="16370300" y="131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136830</xdr:rowOff>
    </xdr:from>
    <xdr:to>
      <xdr:col>81</xdr:col>
      <xdr:colOff>101600</xdr:colOff>
      <xdr:row>77</xdr:row>
      <xdr:rowOff>66980</xdr:rowOff>
    </xdr:to>
    <xdr:sp macro="" textlink="">
      <xdr:nvSpPr>
        <xdr:cNvPr id="657" name="楕円 656"/>
        <xdr:cNvSpPr/>
      </xdr:nvSpPr>
      <xdr:spPr>
        <a:xfrm>
          <a:off x="15430500" y="131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83507</xdr:rowOff>
    </xdr:from>
    <xdr:ext cx="469744" cy="259045"/>
    <xdr:sp macro="" textlink="">
      <xdr:nvSpPr>
        <xdr:cNvPr id="658" name="テキスト ボックス 657"/>
        <xdr:cNvSpPr txBox="1"/>
      </xdr:nvSpPr>
      <xdr:spPr>
        <a:xfrm>
          <a:off x="15246428" y="1294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100025</xdr:rowOff>
    </xdr:from>
    <xdr:to>
      <xdr:col>76</xdr:col>
      <xdr:colOff>165100</xdr:colOff>
      <xdr:row>75</xdr:row>
      <xdr:rowOff>30175</xdr:rowOff>
    </xdr:to>
    <xdr:sp macro="" textlink="">
      <xdr:nvSpPr>
        <xdr:cNvPr id="659" name="楕円 658"/>
        <xdr:cNvSpPr/>
      </xdr:nvSpPr>
      <xdr:spPr>
        <a:xfrm>
          <a:off x="14541500" y="127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46702</xdr:rowOff>
    </xdr:from>
    <xdr:ext cx="469744" cy="259045"/>
    <xdr:sp macro="" textlink="">
      <xdr:nvSpPr>
        <xdr:cNvPr id="660" name="テキスト ボックス 659"/>
        <xdr:cNvSpPr txBox="1"/>
      </xdr:nvSpPr>
      <xdr:spPr>
        <a:xfrm>
          <a:off x="14357428" y="1256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148259</xdr:rowOff>
    </xdr:from>
    <xdr:to>
      <xdr:col>72</xdr:col>
      <xdr:colOff>38100</xdr:colOff>
      <xdr:row>78</xdr:row>
      <xdr:rowOff>78409</xdr:rowOff>
    </xdr:to>
    <xdr:sp macro="" textlink="">
      <xdr:nvSpPr>
        <xdr:cNvPr id="661" name="楕円 660"/>
        <xdr:cNvSpPr/>
      </xdr:nvSpPr>
      <xdr:spPr>
        <a:xfrm>
          <a:off x="13652500" y="133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94936</xdr:rowOff>
    </xdr:from>
    <xdr:ext cx="469744" cy="259045"/>
    <xdr:sp macro="" textlink="">
      <xdr:nvSpPr>
        <xdr:cNvPr id="662" name="テキスト ボックス 661"/>
        <xdr:cNvSpPr txBox="1"/>
      </xdr:nvSpPr>
      <xdr:spPr>
        <a:xfrm>
          <a:off x="13468428" y="1312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37312</xdr:rowOff>
    </xdr:from>
    <xdr:to>
      <xdr:col>67</xdr:col>
      <xdr:colOff>101600</xdr:colOff>
      <xdr:row>78</xdr:row>
      <xdr:rowOff>138912</xdr:rowOff>
    </xdr:to>
    <xdr:sp macro="" textlink="">
      <xdr:nvSpPr>
        <xdr:cNvPr id="663" name="楕円 662"/>
        <xdr:cNvSpPr/>
      </xdr:nvSpPr>
      <xdr:spPr>
        <a:xfrm>
          <a:off x="12763500" y="134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155439</xdr:rowOff>
    </xdr:from>
    <xdr:ext cx="469744" cy="259045"/>
    <xdr:sp macro="" textlink="">
      <xdr:nvSpPr>
        <xdr:cNvPr id="664" name="テキスト ボックス 663"/>
        <xdr:cNvSpPr txBox="1"/>
      </xdr:nvSpPr>
      <xdr:spPr>
        <a:xfrm>
          <a:off x="12579428" y="1318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129203</xdr:rowOff>
    </xdr:from>
    <xdr:to>
      <xdr:col>85</xdr:col>
      <xdr:colOff>127000</xdr:colOff>
      <xdr:row>93</xdr:row>
      <xdr:rowOff>24181</xdr:rowOff>
    </xdr:to>
    <xdr:cxnSp macro="">
      <xdr:nvCxnSpPr>
        <xdr:cNvPr id="693" name="直線コネクタ 692"/>
        <xdr:cNvCxnSpPr/>
      </xdr:nvCxnSpPr>
      <xdr:spPr>
        <a:xfrm>
          <a:off x="15481300" y="15902603"/>
          <a:ext cx="838200" cy="6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94571</xdr:rowOff>
    </xdr:from>
    <xdr:to>
      <xdr:col>81</xdr:col>
      <xdr:colOff>50800</xdr:colOff>
      <xdr:row>92</xdr:row>
      <xdr:rowOff>129203</xdr:rowOff>
    </xdr:to>
    <xdr:cxnSp macro="">
      <xdr:nvCxnSpPr>
        <xdr:cNvPr id="696" name="直線コネクタ 695"/>
        <xdr:cNvCxnSpPr/>
      </xdr:nvCxnSpPr>
      <xdr:spPr>
        <a:xfrm>
          <a:off x="14592300" y="1586797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30353</xdr:rowOff>
    </xdr:from>
    <xdr:to>
      <xdr:col>76</xdr:col>
      <xdr:colOff>114300</xdr:colOff>
      <xdr:row>92</xdr:row>
      <xdr:rowOff>94571</xdr:rowOff>
    </xdr:to>
    <xdr:cxnSp macro="">
      <xdr:nvCxnSpPr>
        <xdr:cNvPr id="699" name="直線コネクタ 698"/>
        <xdr:cNvCxnSpPr/>
      </xdr:nvCxnSpPr>
      <xdr:spPr>
        <a:xfrm>
          <a:off x="13703300" y="15803753"/>
          <a:ext cx="889000" cy="6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111734</xdr:rowOff>
    </xdr:from>
    <xdr:to>
      <xdr:col>71</xdr:col>
      <xdr:colOff>177800</xdr:colOff>
      <xdr:row>92</xdr:row>
      <xdr:rowOff>30353</xdr:rowOff>
    </xdr:to>
    <xdr:cxnSp macro="">
      <xdr:nvCxnSpPr>
        <xdr:cNvPr id="702" name="直線コネクタ 701"/>
        <xdr:cNvCxnSpPr/>
      </xdr:nvCxnSpPr>
      <xdr:spPr>
        <a:xfrm>
          <a:off x="12814300" y="15713684"/>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3" name="フローチャート: 判断 702"/>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20559</xdr:rowOff>
    </xdr:from>
    <xdr:ext cx="534377" cy="259045"/>
    <xdr:sp macro="" textlink="">
      <xdr:nvSpPr>
        <xdr:cNvPr id="704" name="テキスト ボックス 703"/>
        <xdr:cNvSpPr txBox="1"/>
      </xdr:nvSpPr>
      <xdr:spPr>
        <a:xfrm>
          <a:off x="13436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6" name="テキスト ボックス 705"/>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144831</xdr:rowOff>
    </xdr:from>
    <xdr:to>
      <xdr:col>85</xdr:col>
      <xdr:colOff>177800</xdr:colOff>
      <xdr:row>93</xdr:row>
      <xdr:rowOff>74981</xdr:rowOff>
    </xdr:to>
    <xdr:sp macro="" textlink="">
      <xdr:nvSpPr>
        <xdr:cNvPr id="712" name="楕円 711"/>
        <xdr:cNvSpPr/>
      </xdr:nvSpPr>
      <xdr:spPr>
        <a:xfrm>
          <a:off x="16268700" y="159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167708</xdr:rowOff>
    </xdr:from>
    <xdr:ext cx="534377" cy="259045"/>
    <xdr:sp macro="" textlink="">
      <xdr:nvSpPr>
        <xdr:cNvPr id="713" name="公債費該当値テキスト"/>
        <xdr:cNvSpPr txBox="1"/>
      </xdr:nvSpPr>
      <xdr:spPr>
        <a:xfrm>
          <a:off x="16370300" y="157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78403</xdr:rowOff>
    </xdr:from>
    <xdr:to>
      <xdr:col>81</xdr:col>
      <xdr:colOff>101600</xdr:colOff>
      <xdr:row>93</xdr:row>
      <xdr:rowOff>8553</xdr:rowOff>
    </xdr:to>
    <xdr:sp macro="" textlink="">
      <xdr:nvSpPr>
        <xdr:cNvPr id="714" name="楕円 713"/>
        <xdr:cNvSpPr/>
      </xdr:nvSpPr>
      <xdr:spPr>
        <a:xfrm>
          <a:off x="15430500" y="158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25080</xdr:rowOff>
    </xdr:from>
    <xdr:ext cx="534377" cy="259045"/>
    <xdr:sp macro="" textlink="">
      <xdr:nvSpPr>
        <xdr:cNvPr id="715" name="テキスト ボックス 714"/>
        <xdr:cNvSpPr txBox="1"/>
      </xdr:nvSpPr>
      <xdr:spPr>
        <a:xfrm>
          <a:off x="15214111" y="156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43771</xdr:rowOff>
    </xdr:from>
    <xdr:to>
      <xdr:col>76</xdr:col>
      <xdr:colOff>165100</xdr:colOff>
      <xdr:row>92</xdr:row>
      <xdr:rowOff>145371</xdr:rowOff>
    </xdr:to>
    <xdr:sp macro="" textlink="">
      <xdr:nvSpPr>
        <xdr:cNvPr id="716" name="楕円 715"/>
        <xdr:cNvSpPr/>
      </xdr:nvSpPr>
      <xdr:spPr>
        <a:xfrm>
          <a:off x="14541500" y="158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161898</xdr:rowOff>
    </xdr:from>
    <xdr:ext cx="534377" cy="259045"/>
    <xdr:sp macro="" textlink="">
      <xdr:nvSpPr>
        <xdr:cNvPr id="717" name="テキスト ボックス 716"/>
        <xdr:cNvSpPr txBox="1"/>
      </xdr:nvSpPr>
      <xdr:spPr>
        <a:xfrm>
          <a:off x="14325111" y="155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151003</xdr:rowOff>
    </xdr:from>
    <xdr:to>
      <xdr:col>72</xdr:col>
      <xdr:colOff>38100</xdr:colOff>
      <xdr:row>92</xdr:row>
      <xdr:rowOff>81153</xdr:rowOff>
    </xdr:to>
    <xdr:sp macro="" textlink="">
      <xdr:nvSpPr>
        <xdr:cNvPr id="718" name="楕円 717"/>
        <xdr:cNvSpPr/>
      </xdr:nvSpPr>
      <xdr:spPr>
        <a:xfrm>
          <a:off x="13652500" y="157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97680</xdr:rowOff>
    </xdr:from>
    <xdr:ext cx="534377" cy="259045"/>
    <xdr:sp macro="" textlink="">
      <xdr:nvSpPr>
        <xdr:cNvPr id="719" name="テキスト ボックス 718"/>
        <xdr:cNvSpPr txBox="1"/>
      </xdr:nvSpPr>
      <xdr:spPr>
        <a:xfrm>
          <a:off x="13436111" y="1552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60934</xdr:rowOff>
    </xdr:from>
    <xdr:to>
      <xdr:col>67</xdr:col>
      <xdr:colOff>101600</xdr:colOff>
      <xdr:row>91</xdr:row>
      <xdr:rowOff>162534</xdr:rowOff>
    </xdr:to>
    <xdr:sp macro="" textlink="">
      <xdr:nvSpPr>
        <xdr:cNvPr id="720" name="楕円 719"/>
        <xdr:cNvSpPr/>
      </xdr:nvSpPr>
      <xdr:spPr>
        <a:xfrm>
          <a:off x="12763500" y="156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7611</xdr:rowOff>
    </xdr:from>
    <xdr:ext cx="534377" cy="259045"/>
    <xdr:sp macro="" textlink="">
      <xdr:nvSpPr>
        <xdr:cNvPr id="721" name="テキスト ボックス 720"/>
        <xdr:cNvSpPr txBox="1"/>
      </xdr:nvSpPr>
      <xdr:spPr>
        <a:xfrm>
          <a:off x="12547111" y="1543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6" name="フローチャート: 判断 755"/>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7" name="テキスト ボックス 756"/>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目的別の歳出の構成比としては、民生費が最も高く、住民一人当たり</a:t>
          </a:r>
          <a:r>
            <a:rPr kumimoji="1" lang="en-US" altLang="ja-JP" sz="1300">
              <a:latin typeface="ＭＳ Ｐゴシック" panose="020B0600070205080204" pitchFamily="50" charset="-128"/>
              <a:ea typeface="ＭＳ Ｐゴシック" panose="020B0600070205080204" pitchFamily="50" charset="-128"/>
            </a:rPr>
            <a:t>171,770</a:t>
          </a:r>
          <a:r>
            <a:rPr kumimoji="1" lang="ja-JP" altLang="en-US" sz="1300">
              <a:latin typeface="ＭＳ Ｐゴシック" panose="020B0600070205080204" pitchFamily="50" charset="-128"/>
              <a:ea typeface="ＭＳ Ｐゴシック" panose="020B0600070205080204" pitchFamily="50" charset="-128"/>
            </a:rPr>
            <a:t>円となっている。増加の要因としては、特別会計への繰出金の増加が挙げられる。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前年度に対する伸び率としては、土木費が最も高く、これは道路整備事業費が増加したためである。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一方、災害復旧費、教育費、総務費などが減少している。減少の要因としては、教育費における市立高校施設整備の事業終了などが挙げられる。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財政調整基金については、年度間の財源調整のため取崩しを行ったことにより、基金残高の標準財政規模比は前年度から</a:t>
          </a:r>
          <a:r>
            <a:rPr kumimoji="1" lang="en-US" altLang="ja-JP" sz="1300">
              <a:latin typeface="ＭＳ ゴシック" pitchFamily="49" charset="-128"/>
              <a:ea typeface="ＭＳ ゴシック" pitchFamily="49" charset="-128"/>
            </a:rPr>
            <a:t>3.26</a:t>
          </a:r>
          <a:r>
            <a:rPr kumimoji="1" lang="ja-JP" altLang="en-US" sz="1300">
              <a:latin typeface="ＭＳ ゴシック" pitchFamily="49" charset="-128"/>
              <a:ea typeface="ＭＳ ゴシック" pitchFamily="49" charset="-128"/>
            </a:rPr>
            <a:t>ポイント低下した。歳入・歳出については前年度に比べ共に減少し、さらに歳出の減少額が歳入の減少額を上回ったことから、単年度収支が大きく改善し、実質単年度収支は赤字であるものの、前年度から</a:t>
          </a:r>
          <a:r>
            <a:rPr kumimoji="1" lang="en-US" altLang="ja-JP" sz="1300">
              <a:latin typeface="ＭＳ ゴシック" pitchFamily="49" charset="-128"/>
              <a:ea typeface="ＭＳ ゴシック" pitchFamily="49" charset="-128"/>
            </a:rPr>
            <a:t>2.81</a:t>
          </a:r>
          <a:r>
            <a:rPr kumimoji="1" lang="ja-JP" altLang="en-US" sz="1300">
              <a:latin typeface="ＭＳ ゴシック" pitchFamily="49" charset="-128"/>
              <a:ea typeface="ＭＳ ゴシック" pitchFamily="49" charset="-128"/>
            </a:rPr>
            <a:t>ポイント回復した。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今後も引き続き、適切な財源確保と歳出の合理化等行財政改革を推進し、健全な財政運営に努めていく。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　財政健全化法に基づく健全化判断比率の算定が開始されて以来、連結後の赤字額は発生しておらず、平成</a:t>
          </a:r>
          <a:r>
            <a:rPr lang="en-US" altLang="ja-JP" sz="1400">
              <a:effectLst/>
              <a:latin typeface="ＭＳ ゴシック" panose="020B0609070205080204" pitchFamily="49" charset="-128"/>
              <a:ea typeface="ＭＳ ゴシック" panose="020B0609070205080204" pitchFamily="49" charset="-128"/>
            </a:rPr>
            <a:t>29</a:t>
          </a:r>
          <a:r>
            <a:rPr lang="ja-JP" altLang="en-US" sz="1400">
              <a:effectLst/>
              <a:latin typeface="ＭＳ ゴシック" panose="020B0609070205080204" pitchFamily="49" charset="-128"/>
              <a:ea typeface="ＭＳ ゴシック" panose="020B0609070205080204" pitchFamily="49" charset="-128"/>
            </a:rPr>
            <a:t>年度まで赤字額が発生していた国民健康保険特別会計についても、平成</a:t>
          </a:r>
          <a:r>
            <a:rPr lang="en-US" altLang="ja-JP" sz="1400">
              <a:effectLst/>
              <a:latin typeface="ＭＳ ゴシック" panose="020B0609070205080204" pitchFamily="49" charset="-128"/>
              <a:ea typeface="ＭＳ ゴシック" panose="020B0609070205080204" pitchFamily="49" charset="-128"/>
            </a:rPr>
            <a:t>30</a:t>
          </a:r>
          <a:r>
            <a:rPr lang="ja-JP" altLang="en-US" sz="1400">
              <a:effectLst/>
              <a:latin typeface="ＭＳ ゴシック" panose="020B0609070205080204" pitchFamily="49" charset="-128"/>
              <a:ea typeface="ＭＳ ゴシック" panose="020B0609070205080204" pitchFamily="49" charset="-128"/>
            </a:rPr>
            <a:t>年度で赤字から脱却した。</a:t>
          </a:r>
          <a:endParaRPr lang="en-US"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　国民健康保険特別会計の実質収支が黒字に転じた要因は、平成</a:t>
          </a:r>
          <a:r>
            <a:rPr lang="en-US" altLang="ja-JP" sz="1400">
              <a:effectLst/>
              <a:latin typeface="ＭＳ ゴシック" panose="020B0609070205080204" pitchFamily="49" charset="-128"/>
              <a:ea typeface="ＭＳ ゴシック" panose="020B0609070205080204" pitchFamily="49" charset="-128"/>
            </a:rPr>
            <a:t>30</a:t>
          </a:r>
          <a:r>
            <a:rPr lang="ja-JP" altLang="en-US" sz="1400">
              <a:effectLst/>
              <a:latin typeface="ＭＳ ゴシック" panose="020B0609070205080204" pitchFamily="49" charset="-128"/>
              <a:ea typeface="ＭＳ ゴシック" panose="020B0609070205080204" pitchFamily="49" charset="-128"/>
            </a:rPr>
            <a:t>年度の国保制度改革に併せて、一般会計から単年度限りの特例繰入れを行い、平成</a:t>
          </a:r>
          <a:r>
            <a:rPr lang="en-US" altLang="ja-JP" sz="1400">
              <a:effectLst/>
              <a:latin typeface="ＭＳ ゴシック" panose="020B0609070205080204" pitchFamily="49" charset="-128"/>
              <a:ea typeface="ＭＳ ゴシック" panose="020B0609070205080204" pitchFamily="49" charset="-128"/>
            </a:rPr>
            <a:t>25</a:t>
          </a:r>
          <a:r>
            <a:rPr lang="ja-JP" altLang="en-US" sz="1400">
              <a:effectLst/>
              <a:latin typeface="ＭＳ ゴシック" panose="020B0609070205080204" pitchFamily="49" charset="-128"/>
              <a:ea typeface="ＭＳ ゴシック" panose="020B0609070205080204" pitchFamily="49" charset="-128"/>
            </a:rPr>
            <a:t>年度以来繰上充用により対応してきた累積赤字を解消したこと、平成</a:t>
          </a:r>
          <a:r>
            <a:rPr lang="en-US" altLang="ja-JP" sz="1400">
              <a:effectLst/>
              <a:latin typeface="ＭＳ ゴシック" panose="020B0609070205080204" pitchFamily="49" charset="-128"/>
              <a:ea typeface="ＭＳ ゴシック" panose="020B0609070205080204" pitchFamily="49" charset="-128"/>
            </a:rPr>
            <a:t>22</a:t>
          </a:r>
          <a:r>
            <a:rPr lang="ja-JP" altLang="en-US" sz="1400">
              <a:effectLst/>
              <a:latin typeface="ＭＳ ゴシック" panose="020B0609070205080204" pitchFamily="49" charset="-128"/>
              <a:ea typeface="ＭＳ ゴシック" panose="020B0609070205080204" pitchFamily="49" charset="-128"/>
            </a:rPr>
            <a:t>年度以降据置いていた国民健康保険税率の見直しを行い、歳入確保に努めたことなどである。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12" sqref="BN12:CS12"/>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59095198</v>
      </c>
      <c r="BO4" s="392"/>
      <c r="BP4" s="392"/>
      <c r="BQ4" s="392"/>
      <c r="BR4" s="392"/>
      <c r="BS4" s="392"/>
      <c r="BT4" s="392"/>
      <c r="BU4" s="393"/>
      <c r="BV4" s="391">
        <v>63190063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6.9</v>
      </c>
      <c r="CU4" s="398"/>
      <c r="CV4" s="398"/>
      <c r="CW4" s="398"/>
      <c r="CX4" s="398"/>
      <c r="CY4" s="398"/>
      <c r="CZ4" s="398"/>
      <c r="DA4" s="399"/>
      <c r="DB4" s="397">
        <v>4.4000000000000004</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56422545</v>
      </c>
      <c r="BO5" s="429"/>
      <c r="BP5" s="429"/>
      <c r="BQ5" s="429"/>
      <c r="BR5" s="429"/>
      <c r="BS5" s="429"/>
      <c r="BT5" s="429"/>
      <c r="BU5" s="430"/>
      <c r="BV5" s="428">
        <v>61377106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90.5</v>
      </c>
      <c r="CU5" s="426"/>
      <c r="CV5" s="426"/>
      <c r="CW5" s="426"/>
      <c r="CX5" s="426"/>
      <c r="CY5" s="426"/>
      <c r="CZ5" s="426"/>
      <c r="DA5" s="427"/>
      <c r="DB5" s="425">
        <v>88.8</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2672653</v>
      </c>
      <c r="BO6" s="429"/>
      <c r="BP6" s="429"/>
      <c r="BQ6" s="429"/>
      <c r="BR6" s="429"/>
      <c r="BS6" s="429"/>
      <c r="BT6" s="429"/>
      <c r="BU6" s="430"/>
      <c r="BV6" s="428">
        <v>1812957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95.4</v>
      </c>
      <c r="CU6" s="466"/>
      <c r="CV6" s="466"/>
      <c r="CW6" s="466"/>
      <c r="CX6" s="466"/>
      <c r="CY6" s="466"/>
      <c r="CZ6" s="466"/>
      <c r="DA6" s="467"/>
      <c r="DB6" s="465">
        <v>93.7</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350912</v>
      </c>
      <c r="BO7" s="429"/>
      <c r="BP7" s="429"/>
      <c r="BQ7" s="429"/>
      <c r="BR7" s="429"/>
      <c r="BS7" s="429"/>
      <c r="BT7" s="429"/>
      <c r="BU7" s="430"/>
      <c r="BV7" s="428">
        <v>307589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33882470</v>
      </c>
      <c r="CU7" s="429"/>
      <c r="CV7" s="429"/>
      <c r="CW7" s="429"/>
      <c r="CX7" s="429"/>
      <c r="CY7" s="429"/>
      <c r="CZ7" s="429"/>
      <c r="DA7" s="430"/>
      <c r="DB7" s="428">
        <v>33932119</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2321741</v>
      </c>
      <c r="BO8" s="429"/>
      <c r="BP8" s="429"/>
      <c r="BQ8" s="429"/>
      <c r="BR8" s="429"/>
      <c r="BS8" s="429"/>
      <c r="BT8" s="429"/>
      <c r="BU8" s="430"/>
      <c r="BV8" s="428">
        <v>1505368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0.55000000000000004</v>
      </c>
      <c r="CU8" s="469"/>
      <c r="CV8" s="469"/>
      <c r="CW8" s="469"/>
      <c r="CX8" s="469"/>
      <c r="CY8" s="469"/>
      <c r="CZ8" s="469"/>
      <c r="DA8" s="470"/>
      <c r="DB8" s="468">
        <v>0.54</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125857</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816373</v>
      </c>
      <c r="BO9" s="429"/>
      <c r="BP9" s="429"/>
      <c r="BQ9" s="429"/>
      <c r="BR9" s="429"/>
      <c r="BS9" s="429"/>
      <c r="BT9" s="429"/>
      <c r="BU9" s="430"/>
      <c r="BV9" s="428">
        <v>-569947</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16.7</v>
      </c>
      <c r="CU9" s="426"/>
      <c r="CV9" s="426"/>
      <c r="CW9" s="426"/>
      <c r="CX9" s="426"/>
      <c r="CY9" s="426"/>
      <c r="CZ9" s="426"/>
      <c r="DA9" s="427"/>
      <c r="DB9" s="425">
        <v>17.3</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127487</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414515</v>
      </c>
      <c r="BO10" s="429"/>
      <c r="BP10" s="429"/>
      <c r="BQ10" s="429"/>
      <c r="BR10" s="429"/>
      <c r="BS10" s="429"/>
      <c r="BT10" s="429"/>
      <c r="BU10" s="430"/>
      <c r="BV10" s="428">
        <v>875801</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c r="A12" s="186"/>
      <c r="B12" s="488" t="s">
        <v>128</v>
      </c>
      <c r="C12" s="489"/>
      <c r="D12" s="489"/>
      <c r="E12" s="489"/>
      <c r="F12" s="489"/>
      <c r="G12" s="489"/>
      <c r="H12" s="489"/>
      <c r="I12" s="489"/>
      <c r="J12" s="489"/>
      <c r="K12" s="490"/>
      <c r="L12" s="497" t="s">
        <v>129</v>
      </c>
      <c r="M12" s="498"/>
      <c r="N12" s="498"/>
      <c r="O12" s="498"/>
      <c r="P12" s="498"/>
      <c r="Q12" s="499"/>
      <c r="R12" s="500">
        <v>125824</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1537495</v>
      </c>
      <c r="BO12" s="429"/>
      <c r="BP12" s="429"/>
      <c r="BQ12" s="429"/>
      <c r="BR12" s="429"/>
      <c r="BS12" s="429"/>
      <c r="BT12" s="429"/>
      <c r="BU12" s="430"/>
      <c r="BV12" s="428">
        <v>1566000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138</v>
      </c>
      <c r="N13" s="517"/>
      <c r="O13" s="517"/>
      <c r="P13" s="517"/>
      <c r="Q13" s="518"/>
      <c r="R13" s="509">
        <v>125177</v>
      </c>
      <c r="S13" s="510"/>
      <c r="T13" s="510"/>
      <c r="U13" s="510"/>
      <c r="V13" s="511"/>
      <c r="W13" s="444" t="s">
        <v>139</v>
      </c>
      <c r="X13" s="445"/>
      <c r="Y13" s="445"/>
      <c r="Z13" s="445"/>
      <c r="AA13" s="445"/>
      <c r="AB13" s="435"/>
      <c r="AC13" s="479">
        <v>3069</v>
      </c>
      <c r="AD13" s="480"/>
      <c r="AE13" s="480"/>
      <c r="AF13" s="480"/>
      <c r="AG13" s="519"/>
      <c r="AH13" s="479">
        <v>3480</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-306607</v>
      </c>
      <c r="BO13" s="429"/>
      <c r="BP13" s="429"/>
      <c r="BQ13" s="429"/>
      <c r="BR13" s="429"/>
      <c r="BS13" s="429"/>
      <c r="BT13" s="429"/>
      <c r="BU13" s="430"/>
      <c r="BV13" s="428">
        <v>-1260146</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7.3</v>
      </c>
      <c r="CU13" s="426"/>
      <c r="CV13" s="426"/>
      <c r="CW13" s="426"/>
      <c r="CX13" s="426"/>
      <c r="CY13" s="426"/>
      <c r="CZ13" s="426"/>
      <c r="DA13" s="427"/>
      <c r="DB13" s="425">
        <v>8.1</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126368</v>
      </c>
      <c r="S14" s="510"/>
      <c r="T14" s="510"/>
      <c r="U14" s="510"/>
      <c r="V14" s="511"/>
      <c r="W14" s="418"/>
      <c r="X14" s="419"/>
      <c r="Y14" s="419"/>
      <c r="Z14" s="419"/>
      <c r="AA14" s="419"/>
      <c r="AB14" s="408"/>
      <c r="AC14" s="512">
        <v>5.6</v>
      </c>
      <c r="AD14" s="513"/>
      <c r="AE14" s="513"/>
      <c r="AF14" s="513"/>
      <c r="AG14" s="514"/>
      <c r="AH14" s="512">
        <v>6.5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146</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138</v>
      </c>
      <c r="N15" s="517"/>
      <c r="O15" s="517"/>
      <c r="P15" s="517"/>
      <c r="Q15" s="518"/>
      <c r="R15" s="509">
        <v>125815</v>
      </c>
      <c r="S15" s="510"/>
      <c r="T15" s="510"/>
      <c r="U15" s="510"/>
      <c r="V15" s="511"/>
      <c r="W15" s="444" t="s">
        <v>147</v>
      </c>
      <c r="X15" s="445"/>
      <c r="Y15" s="445"/>
      <c r="Z15" s="445"/>
      <c r="AA15" s="445"/>
      <c r="AB15" s="435"/>
      <c r="AC15" s="479">
        <v>14872</v>
      </c>
      <c r="AD15" s="480"/>
      <c r="AE15" s="480"/>
      <c r="AF15" s="480"/>
      <c r="AG15" s="519"/>
      <c r="AH15" s="479">
        <v>15183</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15139033</v>
      </c>
      <c r="BO15" s="392"/>
      <c r="BP15" s="392"/>
      <c r="BQ15" s="392"/>
      <c r="BR15" s="392"/>
      <c r="BS15" s="392"/>
      <c r="BT15" s="392"/>
      <c r="BU15" s="393"/>
      <c r="BV15" s="391">
        <v>14518356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27.3</v>
      </c>
      <c r="AD16" s="513"/>
      <c r="AE16" s="513"/>
      <c r="AF16" s="513"/>
      <c r="AG16" s="514"/>
      <c r="AH16" s="512">
        <v>28.1</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26914261</v>
      </c>
      <c r="BO16" s="429"/>
      <c r="BP16" s="429"/>
      <c r="BQ16" s="429"/>
      <c r="BR16" s="429"/>
      <c r="BS16" s="429"/>
      <c r="BT16" s="429"/>
      <c r="BU16" s="430"/>
      <c r="BV16" s="428">
        <v>26589628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36519</v>
      </c>
      <c r="AD17" s="480"/>
      <c r="AE17" s="480"/>
      <c r="AF17" s="480"/>
      <c r="AG17" s="519"/>
      <c r="AH17" s="479">
        <v>35274</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19281080</v>
      </c>
      <c r="BO17" s="429"/>
      <c r="BP17" s="429"/>
      <c r="BQ17" s="429"/>
      <c r="BR17" s="429"/>
      <c r="BS17" s="429"/>
      <c r="BT17" s="429"/>
      <c r="BU17" s="430"/>
      <c r="BV17" s="428">
        <v>18499797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603.17999999999995</v>
      </c>
      <c r="M18" s="541"/>
      <c r="N18" s="541"/>
      <c r="O18" s="541"/>
      <c r="P18" s="541"/>
      <c r="Q18" s="541"/>
      <c r="R18" s="542"/>
      <c r="S18" s="542"/>
      <c r="T18" s="542"/>
      <c r="U18" s="542"/>
      <c r="V18" s="543"/>
      <c r="W18" s="446"/>
      <c r="X18" s="447"/>
      <c r="Y18" s="447"/>
      <c r="Z18" s="447"/>
      <c r="AA18" s="447"/>
      <c r="AB18" s="438"/>
      <c r="AC18" s="544">
        <v>67.099999999999994</v>
      </c>
      <c r="AD18" s="545"/>
      <c r="AE18" s="545"/>
      <c r="AF18" s="545"/>
      <c r="AG18" s="546"/>
      <c r="AH18" s="544">
        <v>65.400000000000006</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30823979</v>
      </c>
      <c r="BO18" s="429"/>
      <c r="BP18" s="429"/>
      <c r="BQ18" s="429"/>
      <c r="BR18" s="429"/>
      <c r="BS18" s="429"/>
      <c r="BT18" s="429"/>
      <c r="BU18" s="430"/>
      <c r="BV18" s="428">
        <v>30673106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209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40076635</v>
      </c>
      <c r="BO19" s="429"/>
      <c r="BP19" s="429"/>
      <c r="BQ19" s="429"/>
      <c r="BR19" s="429"/>
      <c r="BS19" s="429"/>
      <c r="BT19" s="429"/>
      <c r="BU19" s="430"/>
      <c r="BV19" s="428">
        <v>41456775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54334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55884015</v>
      </c>
      <c r="BO23" s="429"/>
      <c r="BP23" s="429"/>
      <c r="BQ23" s="429"/>
      <c r="BR23" s="429"/>
      <c r="BS23" s="429"/>
      <c r="BT23" s="429"/>
      <c r="BU23" s="430"/>
      <c r="BV23" s="428">
        <v>58998395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9800</v>
      </c>
      <c r="R24" s="480"/>
      <c r="S24" s="480"/>
      <c r="T24" s="480"/>
      <c r="U24" s="480"/>
      <c r="V24" s="519"/>
      <c r="W24" s="578"/>
      <c r="X24" s="566"/>
      <c r="Y24" s="567"/>
      <c r="Z24" s="478" t="s">
        <v>171</v>
      </c>
      <c r="AA24" s="458"/>
      <c r="AB24" s="458"/>
      <c r="AC24" s="458"/>
      <c r="AD24" s="458"/>
      <c r="AE24" s="458"/>
      <c r="AF24" s="458"/>
      <c r="AG24" s="459"/>
      <c r="AH24" s="479">
        <v>954</v>
      </c>
      <c r="AI24" s="480"/>
      <c r="AJ24" s="480"/>
      <c r="AK24" s="480"/>
      <c r="AL24" s="519"/>
      <c r="AM24" s="479">
        <v>3131028</v>
      </c>
      <c r="AN24" s="480"/>
      <c r="AO24" s="480"/>
      <c r="AP24" s="480"/>
      <c r="AQ24" s="480"/>
      <c r="AR24" s="519"/>
      <c r="AS24" s="479">
        <v>3282</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40317226</v>
      </c>
      <c r="BO24" s="429"/>
      <c r="BP24" s="429"/>
      <c r="BQ24" s="429"/>
      <c r="BR24" s="429"/>
      <c r="BS24" s="429"/>
      <c r="BT24" s="429"/>
      <c r="BU24" s="430"/>
      <c r="BV24" s="428">
        <v>41592502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2</v>
      </c>
      <c r="M25" s="480"/>
      <c r="N25" s="480"/>
      <c r="O25" s="480"/>
      <c r="P25" s="519"/>
      <c r="Q25" s="479">
        <v>7640</v>
      </c>
      <c r="R25" s="480"/>
      <c r="S25" s="480"/>
      <c r="T25" s="480"/>
      <c r="U25" s="480"/>
      <c r="V25" s="519"/>
      <c r="W25" s="578"/>
      <c r="X25" s="566"/>
      <c r="Y25" s="567"/>
      <c r="Z25" s="478" t="s">
        <v>174</v>
      </c>
      <c r="AA25" s="458"/>
      <c r="AB25" s="458"/>
      <c r="AC25" s="458"/>
      <c r="AD25" s="458"/>
      <c r="AE25" s="458"/>
      <c r="AF25" s="458"/>
      <c r="AG25" s="459"/>
      <c r="AH25" s="479">
        <v>180</v>
      </c>
      <c r="AI25" s="480"/>
      <c r="AJ25" s="480"/>
      <c r="AK25" s="480"/>
      <c r="AL25" s="519"/>
      <c r="AM25" s="479">
        <v>545400</v>
      </c>
      <c r="AN25" s="480"/>
      <c r="AO25" s="480"/>
      <c r="AP25" s="480"/>
      <c r="AQ25" s="480"/>
      <c r="AR25" s="519"/>
      <c r="AS25" s="479">
        <v>3030</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3354400</v>
      </c>
      <c r="BO25" s="392"/>
      <c r="BP25" s="392"/>
      <c r="BQ25" s="392"/>
      <c r="BR25" s="392"/>
      <c r="BS25" s="392"/>
      <c r="BT25" s="392"/>
      <c r="BU25" s="393"/>
      <c r="BV25" s="391">
        <v>3263854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176</v>
      </c>
      <c r="F26" s="458"/>
      <c r="G26" s="458"/>
      <c r="H26" s="458"/>
      <c r="I26" s="458"/>
      <c r="J26" s="458"/>
      <c r="K26" s="459"/>
      <c r="L26" s="479">
        <v>1</v>
      </c>
      <c r="M26" s="480"/>
      <c r="N26" s="480"/>
      <c r="O26" s="480"/>
      <c r="P26" s="519"/>
      <c r="Q26" s="479">
        <v>7050</v>
      </c>
      <c r="R26" s="480"/>
      <c r="S26" s="480"/>
      <c r="T26" s="480"/>
      <c r="U26" s="480"/>
      <c r="V26" s="519"/>
      <c r="W26" s="578"/>
      <c r="X26" s="566"/>
      <c r="Y26" s="567"/>
      <c r="Z26" s="478" t="s">
        <v>177</v>
      </c>
      <c r="AA26" s="588"/>
      <c r="AB26" s="588"/>
      <c r="AC26" s="588"/>
      <c r="AD26" s="588"/>
      <c r="AE26" s="588"/>
      <c r="AF26" s="588"/>
      <c r="AG26" s="589"/>
      <c r="AH26" s="479">
        <v>27</v>
      </c>
      <c r="AI26" s="480"/>
      <c r="AJ26" s="480"/>
      <c r="AK26" s="480"/>
      <c r="AL26" s="519"/>
      <c r="AM26" s="479">
        <v>91638</v>
      </c>
      <c r="AN26" s="480"/>
      <c r="AO26" s="480"/>
      <c r="AP26" s="480"/>
      <c r="AQ26" s="480"/>
      <c r="AR26" s="519"/>
      <c r="AS26" s="479">
        <v>3394</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146</v>
      </c>
      <c r="BO26" s="429"/>
      <c r="BP26" s="429"/>
      <c r="BQ26" s="429"/>
      <c r="BR26" s="429"/>
      <c r="BS26" s="429"/>
      <c r="BT26" s="429"/>
      <c r="BU26" s="430"/>
      <c r="BV26" s="428" t="s">
        <v>146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179</v>
      </c>
      <c r="F27" s="458"/>
      <c r="G27" s="458"/>
      <c r="H27" s="458"/>
      <c r="I27" s="458"/>
      <c r="J27" s="458"/>
      <c r="K27" s="459"/>
      <c r="L27" s="479">
        <v>1</v>
      </c>
      <c r="M27" s="480"/>
      <c r="N27" s="480"/>
      <c r="O27" s="480"/>
      <c r="P27" s="519"/>
      <c r="Q27" s="479">
        <v>5400</v>
      </c>
      <c r="R27" s="480"/>
      <c r="S27" s="480"/>
      <c r="T27" s="480"/>
      <c r="U27" s="480"/>
      <c r="V27" s="519"/>
      <c r="W27" s="578"/>
      <c r="X27" s="566"/>
      <c r="Y27" s="567"/>
      <c r="Z27" s="478" t="s">
        <v>180</v>
      </c>
      <c r="AA27" s="458"/>
      <c r="AB27" s="458"/>
      <c r="AC27" s="458"/>
      <c r="AD27" s="458"/>
      <c r="AE27" s="458"/>
      <c r="AF27" s="458"/>
      <c r="AG27" s="459"/>
      <c r="AH27" s="479">
        <v>81</v>
      </c>
      <c r="AI27" s="480"/>
      <c r="AJ27" s="480"/>
      <c r="AK27" s="480"/>
      <c r="AL27" s="519"/>
      <c r="AM27" s="479">
        <v>316513</v>
      </c>
      <c r="AN27" s="480"/>
      <c r="AO27" s="480"/>
      <c r="AP27" s="480"/>
      <c r="AQ27" s="480"/>
      <c r="AR27" s="519"/>
      <c r="AS27" s="479">
        <v>3908</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3309888</v>
      </c>
      <c r="BO27" s="602"/>
      <c r="BP27" s="602"/>
      <c r="BQ27" s="602"/>
      <c r="BR27" s="602"/>
      <c r="BS27" s="602"/>
      <c r="BT27" s="602"/>
      <c r="BU27" s="603"/>
      <c r="BV27" s="601">
        <v>3306912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182</v>
      </c>
      <c r="F28" s="458"/>
      <c r="G28" s="458"/>
      <c r="H28" s="458"/>
      <c r="I28" s="458"/>
      <c r="J28" s="458"/>
      <c r="K28" s="459"/>
      <c r="L28" s="479">
        <v>1</v>
      </c>
      <c r="M28" s="480"/>
      <c r="N28" s="480"/>
      <c r="O28" s="480"/>
      <c r="P28" s="519"/>
      <c r="Q28" s="479">
        <v>4320</v>
      </c>
      <c r="R28" s="480"/>
      <c r="S28" s="480"/>
      <c r="T28" s="480"/>
      <c r="U28" s="480"/>
      <c r="V28" s="519"/>
      <c r="W28" s="578"/>
      <c r="X28" s="566"/>
      <c r="Y28" s="567"/>
      <c r="Z28" s="478" t="s">
        <v>183</v>
      </c>
      <c r="AA28" s="458"/>
      <c r="AB28" s="458"/>
      <c r="AC28" s="458"/>
      <c r="AD28" s="458"/>
      <c r="AE28" s="458"/>
      <c r="AF28" s="458"/>
      <c r="AG28" s="459"/>
      <c r="AH28" s="479" t="s">
        <v>127</v>
      </c>
      <c r="AI28" s="480"/>
      <c r="AJ28" s="480"/>
      <c r="AK28" s="480"/>
      <c r="AL28" s="519"/>
      <c r="AM28" s="479" t="s">
        <v>127</v>
      </c>
      <c r="AN28" s="480"/>
      <c r="AO28" s="480"/>
      <c r="AP28" s="480"/>
      <c r="AQ28" s="480"/>
      <c r="AR28" s="519"/>
      <c r="AS28" s="479" t="s">
        <v>136</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9638500</v>
      </c>
      <c r="BO28" s="392"/>
      <c r="BP28" s="392"/>
      <c r="BQ28" s="392"/>
      <c r="BR28" s="392"/>
      <c r="BS28" s="392"/>
      <c r="BT28" s="392"/>
      <c r="BU28" s="393"/>
      <c r="BV28" s="391">
        <v>10761480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185</v>
      </c>
      <c r="F29" s="458"/>
      <c r="G29" s="458"/>
      <c r="H29" s="458"/>
      <c r="I29" s="458"/>
      <c r="J29" s="458"/>
      <c r="K29" s="459"/>
      <c r="L29" s="479">
        <v>24</v>
      </c>
      <c r="M29" s="480"/>
      <c r="N29" s="480"/>
      <c r="O29" s="480"/>
      <c r="P29" s="519"/>
      <c r="Q29" s="479">
        <v>4020</v>
      </c>
      <c r="R29" s="480"/>
      <c r="S29" s="480"/>
      <c r="T29" s="480"/>
      <c r="U29" s="480"/>
      <c r="V29" s="519"/>
      <c r="W29" s="579"/>
      <c r="X29" s="580"/>
      <c r="Y29" s="581"/>
      <c r="Z29" s="478" t="s">
        <v>186</v>
      </c>
      <c r="AA29" s="458"/>
      <c r="AB29" s="458"/>
      <c r="AC29" s="458"/>
      <c r="AD29" s="458"/>
      <c r="AE29" s="458"/>
      <c r="AF29" s="458"/>
      <c r="AG29" s="459"/>
      <c r="AH29" s="479">
        <v>1035</v>
      </c>
      <c r="AI29" s="480"/>
      <c r="AJ29" s="480"/>
      <c r="AK29" s="480"/>
      <c r="AL29" s="519"/>
      <c r="AM29" s="479">
        <v>3447541</v>
      </c>
      <c r="AN29" s="480"/>
      <c r="AO29" s="480"/>
      <c r="AP29" s="480"/>
      <c r="AQ29" s="480"/>
      <c r="AR29" s="519"/>
      <c r="AS29" s="479">
        <v>3331</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2189790</v>
      </c>
      <c r="BO29" s="429"/>
      <c r="BP29" s="429"/>
      <c r="BQ29" s="429"/>
      <c r="BR29" s="429"/>
      <c r="BS29" s="429"/>
      <c r="BT29" s="429"/>
      <c r="BU29" s="430"/>
      <c r="BV29" s="428">
        <v>2286940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97.7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10635156</v>
      </c>
      <c r="BO30" s="602"/>
      <c r="BP30" s="602"/>
      <c r="BQ30" s="602"/>
      <c r="BR30" s="602"/>
      <c r="BS30" s="602"/>
      <c r="BT30" s="602"/>
      <c r="BU30" s="603"/>
      <c r="BV30" s="601">
        <v>10123664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198</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IF('各会計、関係団体の財政状況及び健全化判断比率'!B35="","",'各会計、関係団体の財政状況及び健全化判断比率'!B35)</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鹿児島県市町村総合事務組合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霧島市土地開発公社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IF('各会計、関係団体の財政状況及び健全化判断比率'!B33="","",'各会計、関係団体の財政状況及び健全化判断比率'!B33)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213"/>
      <c r="BE35" s="614">
        <f t="shared" ref="BE35:BE43" si="1">IF(BG35="","",BE34+1)</f>
        <v>10</v>
      </c>
      <c r="BF35" s="614"/>
      <c r="BG35" s="615" t="str">
        <f>IF('各会計、関係団体の財政状況及び健全化判断比率'!B36="","",'各会計、関係団体の財政状況及び健全化判断比率'!B36)</f>
        <v>温泉供給特別会計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伊佐北姶良環境管理組合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霧島市施設管理公社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8</v>
      </c>
      <c r="AN36" s="614"/>
      <c r="AO36" s="615" t="str">
        <f>IF('各会計、関係団体の財政状況及び健全化判断比率'!B34="","",'各会計、関係団体の財政状況及び健全化判断比率'!B34)</f>
        <v>病院事業会計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伊佐北姶良火葬場管理組合</v>
      </c>
      <c r="BZ36" s="615"/>
      <c r="CA36" s="615"/>
      <c r="CB36" s="615"/>
      <c r="CC36" s="615"/>
      <c r="CD36" s="615"/>
      <c r="CE36" s="615"/>
      <c r="CF36" s="615"/>
      <c r="CG36" s="615"/>
      <c r="CH36" s="615"/>
      <c r="CI36" s="615"/>
      <c r="CJ36" s="615"/>
      <c r="CK36" s="615"/>
      <c r="CL36" s="615"/>
      <c r="CM36" s="615"/>
      <c r="CN36" s="213"/>
      <c r="CO36" s="614">
        <f t="shared" si="3"/>
        <v>19</v>
      </c>
      <c r="CP36" s="614"/>
      <c r="CQ36" s="615" t="str">
        <f>IF('各会計、関係団体の財政状況及び健全化判断比率'!BS9="","",'各会計、関係団体の財政状況及び健全化判断比率'!BS9)</f>
        <v>霧島神話の里公園</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交通災害共済事業特別会計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姶良・伊佐地区介護保険組合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鹿児島県後期高齢者医療広域連合（一般会計）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16</v>
      </c>
      <c r="BX39" s="614"/>
      <c r="BY39" s="615" t="str">
        <f>IF('各会計、関係団体の財政状況及び健全化判断比率'!B73="","",'各会計、関係団体の財政状況及び健全化判断比率'!B73)</f>
        <v>鹿児島県後期高齢者医療広域連合（特別会計）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NQy2GLQNZierPfvtVtaF9LX8/kgBTCTxz46sYdYDHvorjTomhmx2NOJj009gQLly8FDr9D6OmcwQ2wywMFIeQ==" saltValue="XZCMspkPcbq7DxV4cJTm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I34" sqref="I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06" t="s">
        <v>557</v>
      </c>
      <c r="D34" s="1206"/>
      <c r="E34" s="1207"/>
      <c r="F34" s="32">
        <v>8.1199999999999992</v>
      </c>
      <c r="G34" s="33">
        <v>8.1999999999999993</v>
      </c>
      <c r="H34" s="33">
        <v>9.39</v>
      </c>
      <c r="I34" s="33">
        <v>9.2100000000000009</v>
      </c>
      <c r="J34" s="34">
        <v>10.14</v>
      </c>
      <c r="K34" s="22"/>
      <c r="L34" s="22"/>
      <c r="M34" s="22"/>
      <c r="N34" s="22"/>
      <c r="O34" s="22"/>
      <c r="P34" s="22"/>
    </row>
    <row r="35" spans="1:16" ht="39" customHeight="1">
      <c r="A35" s="22"/>
      <c r="B35" s="35"/>
      <c r="C35" s="1200" t="s">
        <v>558</v>
      </c>
      <c r="D35" s="1201"/>
      <c r="E35" s="1202"/>
      <c r="F35" s="36">
        <v>8.25</v>
      </c>
      <c r="G35" s="37">
        <v>8.23</v>
      </c>
      <c r="H35" s="37">
        <v>7.02</v>
      </c>
      <c r="I35" s="37">
        <v>6.9</v>
      </c>
      <c r="J35" s="38">
        <v>7.57</v>
      </c>
      <c r="K35" s="22"/>
      <c r="L35" s="22"/>
      <c r="M35" s="22"/>
      <c r="N35" s="22"/>
      <c r="O35" s="22"/>
      <c r="P35" s="22"/>
    </row>
    <row r="36" spans="1:16" ht="39" customHeight="1">
      <c r="A36" s="22"/>
      <c r="B36" s="35"/>
      <c r="C36" s="1200" t="s">
        <v>559</v>
      </c>
      <c r="D36" s="1201"/>
      <c r="E36" s="1202"/>
      <c r="F36" s="36">
        <v>5.58</v>
      </c>
      <c r="G36" s="37">
        <v>7.21</v>
      </c>
      <c r="H36" s="37">
        <v>6.08</v>
      </c>
      <c r="I36" s="37">
        <v>4.43</v>
      </c>
      <c r="J36" s="38">
        <v>6.85</v>
      </c>
      <c r="K36" s="22"/>
      <c r="L36" s="22"/>
      <c r="M36" s="22"/>
      <c r="N36" s="22"/>
      <c r="O36" s="22"/>
      <c r="P36" s="22"/>
    </row>
    <row r="37" spans="1:16" ht="39" customHeight="1">
      <c r="A37" s="22"/>
      <c r="B37" s="35"/>
      <c r="C37" s="1200" t="s">
        <v>560</v>
      </c>
      <c r="D37" s="1201"/>
      <c r="E37" s="1202"/>
      <c r="F37" s="36">
        <v>0.91</v>
      </c>
      <c r="G37" s="37">
        <v>0.68</v>
      </c>
      <c r="H37" s="37">
        <v>0.68</v>
      </c>
      <c r="I37" s="37">
        <v>0.44</v>
      </c>
      <c r="J37" s="38">
        <v>1.1000000000000001</v>
      </c>
      <c r="K37" s="22"/>
      <c r="L37" s="22"/>
      <c r="M37" s="22"/>
      <c r="N37" s="22"/>
      <c r="O37" s="22"/>
      <c r="P37" s="22"/>
    </row>
    <row r="38" spans="1:16" ht="39" customHeight="1">
      <c r="A38" s="22"/>
      <c r="B38" s="35"/>
      <c r="C38" s="1200" t="s">
        <v>561</v>
      </c>
      <c r="D38" s="1201"/>
      <c r="E38" s="1202"/>
      <c r="F38" s="36" t="s">
        <v>562</v>
      </c>
      <c r="G38" s="37" t="s">
        <v>563</v>
      </c>
      <c r="H38" s="37" t="s">
        <v>564</v>
      </c>
      <c r="I38" s="37" t="s">
        <v>565</v>
      </c>
      <c r="J38" s="38">
        <v>0.89</v>
      </c>
      <c r="K38" s="22"/>
      <c r="L38" s="22"/>
      <c r="M38" s="22"/>
      <c r="N38" s="22"/>
      <c r="O38" s="22"/>
      <c r="P38" s="22"/>
    </row>
    <row r="39" spans="1:16" ht="39" customHeight="1">
      <c r="A39" s="22"/>
      <c r="B39" s="35"/>
      <c r="C39" s="1200" t="s">
        <v>566</v>
      </c>
      <c r="D39" s="1201"/>
      <c r="E39" s="1202"/>
      <c r="F39" s="36">
        <v>0.12</v>
      </c>
      <c r="G39" s="37">
        <v>0.12</v>
      </c>
      <c r="H39" s="37">
        <v>0.13</v>
      </c>
      <c r="I39" s="37">
        <v>0.24</v>
      </c>
      <c r="J39" s="38">
        <v>0.56000000000000005</v>
      </c>
      <c r="K39" s="22"/>
      <c r="L39" s="22"/>
      <c r="M39" s="22"/>
      <c r="N39" s="22"/>
      <c r="O39" s="22"/>
      <c r="P39" s="22"/>
    </row>
    <row r="40" spans="1:16" ht="39" customHeight="1">
      <c r="A40" s="22"/>
      <c r="B40" s="35"/>
      <c r="C40" s="1200" t="s">
        <v>567</v>
      </c>
      <c r="D40" s="1201"/>
      <c r="E40" s="1202"/>
      <c r="F40" s="36">
        <v>0.1</v>
      </c>
      <c r="G40" s="37">
        <v>0.11</v>
      </c>
      <c r="H40" s="37">
        <v>0.11</v>
      </c>
      <c r="I40" s="37">
        <v>0.12</v>
      </c>
      <c r="J40" s="38">
        <v>0.12</v>
      </c>
      <c r="K40" s="22"/>
      <c r="L40" s="22"/>
      <c r="M40" s="22"/>
      <c r="N40" s="22"/>
      <c r="O40" s="22"/>
      <c r="P40" s="22"/>
    </row>
    <row r="41" spans="1:16" ht="39" customHeight="1">
      <c r="A41" s="22"/>
      <c r="B41" s="35"/>
      <c r="C41" s="1200" t="s">
        <v>568</v>
      </c>
      <c r="D41" s="1201"/>
      <c r="E41" s="1202"/>
      <c r="F41" s="36">
        <v>0.04</v>
      </c>
      <c r="G41" s="37">
        <v>0.03</v>
      </c>
      <c r="H41" s="37">
        <v>0.02</v>
      </c>
      <c r="I41" s="37">
        <v>0.02</v>
      </c>
      <c r="J41" s="38">
        <v>0.02</v>
      </c>
      <c r="K41" s="22"/>
      <c r="L41" s="22"/>
      <c r="M41" s="22"/>
      <c r="N41" s="22"/>
      <c r="O41" s="22"/>
      <c r="P41" s="22"/>
    </row>
    <row r="42" spans="1:16" ht="39" customHeight="1">
      <c r="A42" s="22"/>
      <c r="B42" s="39"/>
      <c r="C42" s="1200" t="s">
        <v>569</v>
      </c>
      <c r="D42" s="1201"/>
      <c r="E42" s="1202"/>
      <c r="F42" s="36" t="s">
        <v>508</v>
      </c>
      <c r="G42" s="37" t="s">
        <v>508</v>
      </c>
      <c r="H42" s="37" t="s">
        <v>508</v>
      </c>
      <c r="I42" s="37" t="s">
        <v>508</v>
      </c>
      <c r="J42" s="38" t="s">
        <v>508</v>
      </c>
      <c r="K42" s="22"/>
      <c r="L42" s="22"/>
      <c r="M42" s="22"/>
      <c r="N42" s="22"/>
      <c r="O42" s="22"/>
      <c r="P42" s="22"/>
    </row>
    <row r="43" spans="1:16" ht="39" customHeight="1" thickBot="1">
      <c r="A43" s="22"/>
      <c r="B43" s="40"/>
      <c r="C43" s="1203" t="s">
        <v>570</v>
      </c>
      <c r="D43" s="1204"/>
      <c r="E43" s="1205"/>
      <c r="F43" s="41">
        <v>0.02</v>
      </c>
      <c r="G43" s="42">
        <v>0.04</v>
      </c>
      <c r="H43" s="42">
        <v>0.05</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tcFLNxKnPdZxkQ5X1WoHAOb4hV84QZ48gizsI1QywB2TPM9kMfPoO2wUVA+KmK4d7kx+CSqhAqPOyigKrO0EQ==" saltValue="u2GAfHZ1sB5TlUIc57th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SheetLayoutView="55" workbookViewId="0">
      <selection activeCell="P62" sqref="P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08" t="s">
        <v>11</v>
      </c>
      <c r="C45" s="1209"/>
      <c r="D45" s="58"/>
      <c r="E45" s="1214" t="s">
        <v>12</v>
      </c>
      <c r="F45" s="1214"/>
      <c r="G45" s="1214"/>
      <c r="H45" s="1214"/>
      <c r="I45" s="1214"/>
      <c r="J45" s="1215"/>
      <c r="K45" s="59">
        <v>8146</v>
      </c>
      <c r="L45" s="60">
        <v>7796</v>
      </c>
      <c r="M45" s="60">
        <v>7616</v>
      </c>
      <c r="N45" s="60">
        <v>7378</v>
      </c>
      <c r="O45" s="61">
        <v>6913</v>
      </c>
      <c r="P45" s="48"/>
      <c r="Q45" s="48"/>
      <c r="R45" s="48"/>
      <c r="S45" s="48"/>
      <c r="T45" s="48"/>
      <c r="U45" s="48"/>
    </row>
    <row r="46" spans="1:21" ht="30.75" customHeight="1">
      <c r="A46" s="48"/>
      <c r="B46" s="1210"/>
      <c r="C46" s="1211"/>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c r="A47" s="48"/>
      <c r="B47" s="1210"/>
      <c r="C47" s="1211"/>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c r="A48" s="48"/>
      <c r="B48" s="1210"/>
      <c r="C48" s="1211"/>
      <c r="D48" s="62"/>
      <c r="E48" s="1216" t="s">
        <v>15</v>
      </c>
      <c r="F48" s="1216"/>
      <c r="G48" s="1216"/>
      <c r="H48" s="1216"/>
      <c r="I48" s="1216"/>
      <c r="J48" s="1217"/>
      <c r="K48" s="63">
        <v>770</v>
      </c>
      <c r="L48" s="64">
        <v>805</v>
      </c>
      <c r="M48" s="64">
        <v>780</v>
      </c>
      <c r="N48" s="64">
        <v>738</v>
      </c>
      <c r="O48" s="65">
        <v>734</v>
      </c>
      <c r="P48" s="48"/>
      <c r="Q48" s="48"/>
      <c r="R48" s="48"/>
      <c r="S48" s="48"/>
      <c r="T48" s="48"/>
      <c r="U48" s="48"/>
    </row>
    <row r="49" spans="1:21" ht="30.75" customHeight="1">
      <c r="A49" s="48"/>
      <c r="B49" s="1210"/>
      <c r="C49" s="1211"/>
      <c r="D49" s="62"/>
      <c r="E49" s="1216" t="s">
        <v>16</v>
      </c>
      <c r="F49" s="1216"/>
      <c r="G49" s="1216"/>
      <c r="H49" s="1216"/>
      <c r="I49" s="1216"/>
      <c r="J49" s="1217"/>
      <c r="K49" s="63">
        <v>80</v>
      </c>
      <c r="L49" s="64">
        <v>83</v>
      </c>
      <c r="M49" s="64">
        <v>57</v>
      </c>
      <c r="N49" s="64">
        <v>26</v>
      </c>
      <c r="O49" s="65" t="s">
        <v>508</v>
      </c>
      <c r="P49" s="48"/>
      <c r="Q49" s="48"/>
      <c r="R49" s="48"/>
      <c r="S49" s="48"/>
      <c r="T49" s="48"/>
      <c r="U49" s="48"/>
    </row>
    <row r="50" spans="1:21" ht="30.75" customHeight="1">
      <c r="A50" s="48"/>
      <c r="B50" s="1210"/>
      <c r="C50" s="1211"/>
      <c r="D50" s="62"/>
      <c r="E50" s="1216" t="s">
        <v>17</v>
      </c>
      <c r="F50" s="1216"/>
      <c r="G50" s="1216"/>
      <c r="H50" s="1216"/>
      <c r="I50" s="1216"/>
      <c r="J50" s="1217"/>
      <c r="K50" s="63">
        <v>4</v>
      </c>
      <c r="L50" s="64">
        <v>4</v>
      </c>
      <c r="M50" s="64">
        <v>4</v>
      </c>
      <c r="N50" s="64">
        <v>3</v>
      </c>
      <c r="O50" s="65">
        <v>3</v>
      </c>
      <c r="P50" s="48"/>
      <c r="Q50" s="48"/>
      <c r="R50" s="48"/>
      <c r="S50" s="48"/>
      <c r="T50" s="48"/>
      <c r="U50" s="48"/>
    </row>
    <row r="51" spans="1:21" ht="30.75" customHeight="1">
      <c r="A51" s="48"/>
      <c r="B51" s="1212"/>
      <c r="C51" s="1213"/>
      <c r="D51" s="66"/>
      <c r="E51" s="1216" t="s">
        <v>18</v>
      </c>
      <c r="F51" s="1216"/>
      <c r="G51" s="1216"/>
      <c r="H51" s="1216"/>
      <c r="I51" s="1216"/>
      <c r="J51" s="1217"/>
      <c r="K51" s="63" t="s">
        <v>508</v>
      </c>
      <c r="L51" s="64" t="s">
        <v>508</v>
      </c>
      <c r="M51" s="64" t="s">
        <v>508</v>
      </c>
      <c r="N51" s="64" t="s">
        <v>508</v>
      </c>
      <c r="O51" s="65" t="s">
        <v>508</v>
      </c>
      <c r="P51" s="48"/>
      <c r="Q51" s="48"/>
      <c r="R51" s="48"/>
      <c r="S51" s="48"/>
      <c r="T51" s="48"/>
      <c r="U51" s="48"/>
    </row>
    <row r="52" spans="1:21" ht="30.75" customHeight="1">
      <c r="A52" s="48"/>
      <c r="B52" s="1218" t="s">
        <v>19</v>
      </c>
      <c r="C52" s="1219"/>
      <c r="D52" s="66"/>
      <c r="E52" s="1216" t="s">
        <v>20</v>
      </c>
      <c r="F52" s="1216"/>
      <c r="G52" s="1216"/>
      <c r="H52" s="1216"/>
      <c r="I52" s="1216"/>
      <c r="J52" s="1217"/>
      <c r="K52" s="63">
        <v>6239</v>
      </c>
      <c r="L52" s="64">
        <v>6147</v>
      </c>
      <c r="M52" s="64">
        <v>6135</v>
      </c>
      <c r="N52" s="64">
        <v>6044</v>
      </c>
      <c r="O52" s="65">
        <v>5798</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2761</v>
      </c>
      <c r="L53" s="69">
        <v>2541</v>
      </c>
      <c r="M53" s="69">
        <v>2322</v>
      </c>
      <c r="N53" s="69">
        <v>2101</v>
      </c>
      <c r="O53" s="70">
        <v>1852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24" t="s">
        <v>25</v>
      </c>
      <c r="C57" s="1225"/>
      <c r="D57" s="1228" t="s">
        <v>26</v>
      </c>
      <c r="E57" s="1229"/>
      <c r="F57" s="1229"/>
      <c r="G57" s="1229"/>
      <c r="H57" s="1229"/>
      <c r="I57" s="1229"/>
      <c r="J57" s="1230"/>
      <c r="K57" s="82" t="s">
        <v>598</v>
      </c>
      <c r="L57" s="83" t="s">
        <v>600</v>
      </c>
      <c r="M57" s="83" t="s">
        <v>601</v>
      </c>
      <c r="N57" s="83" t="s">
        <v>602</v>
      </c>
      <c r="O57" s="84" t="s">
        <v>603</v>
      </c>
    </row>
    <row r="58" spans="1:21" ht="31.5" customHeight="1" thickBot="1">
      <c r="B58" s="1226"/>
      <c r="C58" s="1227"/>
      <c r="D58" s="1231" t="s">
        <v>27</v>
      </c>
      <c r="E58" s="1232"/>
      <c r="F58" s="1232"/>
      <c r="G58" s="1232"/>
      <c r="H58" s="1232"/>
      <c r="I58" s="1232"/>
      <c r="J58" s="1233"/>
      <c r="K58" s="85" t="s">
        <v>599</v>
      </c>
      <c r="L58" s="86" t="s">
        <v>601</v>
      </c>
      <c r="M58" s="86" t="s">
        <v>601</v>
      </c>
      <c r="N58" s="86" t="s">
        <v>601</v>
      </c>
      <c r="O58" s="87" t="s">
        <v>604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YrLA3sUNrb34Grb519dMHRbsq5yB/wR2Sg6un2zguXT/yBNor8t1g6rCHAJf7qo7AjyV5NSqFM67RoOFiS0Q==" saltValue="zG09aYbQYM9wdvrdOApo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O55" sqref="O55"/>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34" t="s">
        <v>30</v>
      </c>
      <c r="C41" s="1235"/>
      <c r="D41" s="101"/>
      <c r="E41" s="1240" t="s">
        <v>31</v>
      </c>
      <c r="F41" s="1240"/>
      <c r="G41" s="1240"/>
      <c r="H41" s="1241"/>
      <c r="I41" s="102">
        <v>63308</v>
      </c>
      <c r="J41" s="103">
        <v>62223</v>
      </c>
      <c r="K41" s="103">
        <v>60543</v>
      </c>
      <c r="L41" s="103">
        <v>58998</v>
      </c>
      <c r="M41" s="104">
        <v>55884</v>
      </c>
    </row>
    <row r="42" spans="2:13" ht="27.75" customHeight="1">
      <c r="B42" s="1236"/>
      <c r="C42" s="1237"/>
      <c r="D42" s="105"/>
      <c r="E42" s="1242" t="s">
        <v>32</v>
      </c>
      <c r="F42" s="1242"/>
      <c r="G42" s="1242"/>
      <c r="H42" s="1243"/>
      <c r="I42" s="106" t="s">
        <v>508</v>
      </c>
      <c r="J42" s="107" t="s">
        <v>508</v>
      </c>
      <c r="K42" s="107" t="s">
        <v>508</v>
      </c>
      <c r="L42" s="107" t="s">
        <v>508</v>
      </c>
      <c r="M42" s="108" t="s">
        <v>508</v>
      </c>
    </row>
    <row r="43" spans="2:13" ht="27.75" customHeight="1">
      <c r="B43" s="1236"/>
      <c r="C43" s="1237"/>
      <c r="D43" s="105"/>
      <c r="E43" s="1242" t="s">
        <v>33</v>
      </c>
      <c r="F43" s="1242"/>
      <c r="G43" s="1242"/>
      <c r="H43" s="1243"/>
      <c r="I43" s="106">
        <v>7512</v>
      </c>
      <c r="J43" s="107">
        <v>7225</v>
      </c>
      <c r="K43" s="107">
        <v>7049</v>
      </c>
      <c r="L43" s="107">
        <v>7036</v>
      </c>
      <c r="M43" s="108">
        <v>6681</v>
      </c>
    </row>
    <row r="44" spans="2:13" ht="27.75" customHeight="1">
      <c r="B44" s="1236"/>
      <c r="C44" s="1237"/>
      <c r="D44" s="105"/>
      <c r="E44" s="1242" t="s">
        <v>34</v>
      </c>
      <c r="F44" s="1242"/>
      <c r="G44" s="1242"/>
      <c r="H44" s="1243"/>
      <c r="I44" s="106">
        <v>141</v>
      </c>
      <c r="J44" s="107">
        <v>86</v>
      </c>
      <c r="K44" s="107">
        <v>30</v>
      </c>
      <c r="L44" s="107" t="s">
        <v>508</v>
      </c>
      <c r="M44" s="108" t="s">
        <v>508</v>
      </c>
    </row>
    <row r="45" spans="2:13" ht="27.75" customHeight="1">
      <c r="B45" s="1236"/>
      <c r="C45" s="1237"/>
      <c r="D45" s="105"/>
      <c r="E45" s="1242" t="s">
        <v>35</v>
      </c>
      <c r="F45" s="1242"/>
      <c r="G45" s="1242"/>
      <c r="H45" s="1243"/>
      <c r="I45" s="106">
        <v>8001</v>
      </c>
      <c r="J45" s="107">
        <v>7478</v>
      </c>
      <c r="K45" s="107">
        <v>7304</v>
      </c>
      <c r="L45" s="107">
        <v>6844</v>
      </c>
      <c r="M45" s="108">
        <v>6371</v>
      </c>
    </row>
    <row r="46" spans="2:13" ht="27.75" customHeight="1">
      <c r="B46" s="1236"/>
      <c r="C46" s="1237"/>
      <c r="D46" s="109"/>
      <c r="E46" s="1242" t="s">
        <v>36</v>
      </c>
      <c r="F46" s="1242"/>
      <c r="G46" s="1242"/>
      <c r="H46" s="1243"/>
      <c r="I46" s="106" t="s">
        <v>508</v>
      </c>
      <c r="J46" s="107">
        <v>631</v>
      </c>
      <c r="K46" s="107">
        <v>225</v>
      </c>
      <c r="L46" s="107">
        <v>289</v>
      </c>
      <c r="M46" s="108" t="s">
        <v>508</v>
      </c>
    </row>
    <row r="47" spans="2:13" ht="27.75" customHeight="1">
      <c r="B47" s="1236"/>
      <c r="C47" s="1237"/>
      <c r="D47" s="110"/>
      <c r="E47" s="1244" t="s">
        <v>37</v>
      </c>
      <c r="F47" s="1245"/>
      <c r="G47" s="1245"/>
      <c r="H47" s="1246"/>
      <c r="I47" s="106" t="s">
        <v>508</v>
      </c>
      <c r="J47" s="107" t="s">
        <v>508</v>
      </c>
      <c r="K47" s="107" t="s">
        <v>508</v>
      </c>
      <c r="L47" s="107" t="s">
        <v>508</v>
      </c>
      <c r="M47" s="108" t="s">
        <v>508</v>
      </c>
    </row>
    <row r="48" spans="2:13" ht="27.75" customHeight="1">
      <c r="B48" s="1236"/>
      <c r="C48" s="1237"/>
      <c r="D48" s="105"/>
      <c r="E48" s="1242" t="s">
        <v>38</v>
      </c>
      <c r="F48" s="1242"/>
      <c r="G48" s="1242"/>
      <c r="H48" s="1243"/>
      <c r="I48" s="106" t="s">
        <v>508</v>
      </c>
      <c r="J48" s="107" t="s">
        <v>508</v>
      </c>
      <c r="K48" s="107" t="s">
        <v>508</v>
      </c>
      <c r="L48" s="107" t="s">
        <v>508</v>
      </c>
      <c r="M48" s="108" t="s">
        <v>508</v>
      </c>
    </row>
    <row r="49" spans="2:13" ht="27.75" customHeight="1">
      <c r="B49" s="1238"/>
      <c r="C49" s="1239"/>
      <c r="D49" s="105"/>
      <c r="E49" s="1242" t="s">
        <v>39</v>
      </c>
      <c r="F49" s="1242"/>
      <c r="G49" s="1242"/>
      <c r="H49" s="1243"/>
      <c r="I49" s="106" t="s">
        <v>508</v>
      </c>
      <c r="J49" s="107" t="s">
        <v>508</v>
      </c>
      <c r="K49" s="107" t="s">
        <v>508</v>
      </c>
      <c r="L49" s="107" t="s">
        <v>508</v>
      </c>
      <c r="M49" s="108" t="s">
        <v>508</v>
      </c>
    </row>
    <row r="50" spans="2:13" ht="27.75" customHeight="1">
      <c r="B50" s="1247" t="s">
        <v>40</v>
      </c>
      <c r="C50" s="1248"/>
      <c r="D50" s="111"/>
      <c r="E50" s="1242" t="s">
        <v>41</v>
      </c>
      <c r="F50" s="1242"/>
      <c r="G50" s="1242"/>
      <c r="H50" s="1243"/>
      <c r="I50" s="106">
        <v>20522</v>
      </c>
      <c r="J50" s="107">
        <v>22322</v>
      </c>
      <c r="K50" s="107">
        <v>22747</v>
      </c>
      <c r="L50" s="107">
        <v>24505</v>
      </c>
      <c r="M50" s="108">
        <v>24231</v>
      </c>
    </row>
    <row r="51" spans="2:13" ht="27.75" customHeight="1">
      <c r="B51" s="1236"/>
      <c r="C51" s="1237"/>
      <c r="D51" s="105"/>
      <c r="E51" s="1242" t="s">
        <v>42</v>
      </c>
      <c r="F51" s="1242"/>
      <c r="G51" s="1242"/>
      <c r="H51" s="1243"/>
      <c r="I51" s="106">
        <v>5359</v>
      </c>
      <c r="J51" s="107">
        <v>5352</v>
      </c>
      <c r="K51" s="107">
        <v>4045</v>
      </c>
      <c r="L51" s="107">
        <v>4594</v>
      </c>
      <c r="M51" s="108">
        <v>4204</v>
      </c>
    </row>
    <row r="52" spans="2:13" ht="27.75" customHeight="1">
      <c r="B52" s="1238"/>
      <c r="C52" s="1239"/>
      <c r="D52" s="105"/>
      <c r="E52" s="1242" t="s">
        <v>43</v>
      </c>
      <c r="F52" s="1242"/>
      <c r="G52" s="1242"/>
      <c r="H52" s="1243"/>
      <c r="I52" s="106">
        <v>49878</v>
      </c>
      <c r="J52" s="107">
        <v>49745</v>
      </c>
      <c r="K52" s="107">
        <v>49326</v>
      </c>
      <c r="L52" s="107">
        <v>48022</v>
      </c>
      <c r="M52" s="108">
        <v>45713</v>
      </c>
    </row>
    <row r="53" spans="2:13" ht="27.75" customHeight="1" thickBot="1">
      <c r="B53" s="1249" t="s">
        <v>44</v>
      </c>
      <c r="C53" s="1250"/>
      <c r="D53" s="112"/>
      <c r="E53" s="1251" t="s">
        <v>45</v>
      </c>
      <c r="F53" s="1251"/>
      <c r="G53" s="1251"/>
      <c r="H53" s="1252"/>
      <c r="I53" s="113">
        <v>3203</v>
      </c>
      <c r="J53" s="114">
        <v>223</v>
      </c>
      <c r="K53" s="114">
        <v>-967</v>
      </c>
      <c r="L53" s="114">
        <v>-3953</v>
      </c>
      <c r="M53" s="115">
        <v>-5213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uy0lx3GKxkuNg9C/lStHyGDxERoMLYaFBnh3DzzERykwb6gxIBubUnM4WiNM50xnBrm8beZjWekYslEk1jSEQ==" saltValue="VtiVa3PAvMxiA7Tj977q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Layout" topLeftCell="A49" zoomScaleNormal="70" zoomScaleSheetLayoutView="100" workbookViewId="0">
      <selection activeCell="K55" sqref="K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61" t="s">
        <v>48</v>
      </c>
      <c r="D55" s="1261"/>
      <c r="E55" s="1262"/>
      <c r="F55" s="127">
        <v>11452</v>
      </c>
      <c r="G55" s="127">
        <v>10761</v>
      </c>
      <c r="H55" s="128">
        <v>9639</v>
      </c>
    </row>
    <row r="56" spans="2:8" ht="52.5" customHeight="1">
      <c r="B56" s="129"/>
      <c r="C56" s="1263" t="s">
        <v>49</v>
      </c>
      <c r="D56" s="1263"/>
      <c r="E56" s="1264"/>
      <c r="F56" s="130">
        <v>2184</v>
      </c>
      <c r="G56" s="130">
        <v>2287</v>
      </c>
      <c r="H56" s="131">
        <v>2190</v>
      </c>
    </row>
    <row r="57" spans="2:8" ht="53.25" customHeight="1">
      <c r="B57" s="129"/>
      <c r="C57" s="1265" t="s">
        <v>50</v>
      </c>
      <c r="D57" s="1265"/>
      <c r="E57" s="1266"/>
      <c r="F57" s="132">
        <v>8561</v>
      </c>
      <c r="G57" s="132">
        <v>10124</v>
      </c>
      <c r="H57" s="133">
        <v>10635</v>
      </c>
    </row>
    <row r="58" spans="2:8" ht="45.75" customHeight="1">
      <c r="B58" s="134"/>
      <c r="C58" s="1253" t="s">
        <v>590</v>
      </c>
      <c r="D58" s="1254"/>
      <c r="E58" s="1255"/>
      <c r="F58" s="135">
        <v>2921</v>
      </c>
      <c r="G58" s="135">
        <v>3699</v>
      </c>
      <c r="H58" s="136">
        <v>3885</v>
      </c>
    </row>
    <row r="59" spans="2:8" ht="45.75" customHeight="1">
      <c r="B59" s="134"/>
      <c r="C59" s="1253" t="s">
        <v>591</v>
      </c>
      <c r="D59" s="1254"/>
      <c r="E59" s="1255"/>
      <c r="F59" s="135">
        <v>1924</v>
      </c>
      <c r="G59" s="135">
        <v>1849</v>
      </c>
      <c r="H59" s="136">
        <v>1770</v>
      </c>
    </row>
    <row r="60" spans="2:8" ht="45.75" customHeight="1">
      <c r="B60" s="134"/>
      <c r="C60" s="1253" t="s">
        <v>592</v>
      </c>
      <c r="D60" s="1254"/>
      <c r="E60" s="1255"/>
      <c r="F60" s="135">
        <v>1678</v>
      </c>
      <c r="G60" s="135">
        <v>1678</v>
      </c>
      <c r="H60" s="136">
        <v>1678</v>
      </c>
    </row>
    <row r="61" spans="2:8" ht="45.75" customHeight="1">
      <c r="B61" s="134"/>
      <c r="C61" s="1253" t="s">
        <v>593</v>
      </c>
      <c r="D61" s="1254"/>
      <c r="E61" s="1255"/>
      <c r="F61" s="135">
        <v>365</v>
      </c>
      <c r="G61" s="135">
        <v>673</v>
      </c>
      <c r="H61" s="136">
        <v>1051</v>
      </c>
    </row>
    <row r="62" spans="2:8" ht="45.75" customHeight="1" thickBot="1">
      <c r="B62" s="137"/>
      <c r="C62" s="1256" t="s">
        <v>594</v>
      </c>
      <c r="D62" s="1257"/>
      <c r="E62" s="1258"/>
      <c r="F62" s="138">
        <v>0</v>
      </c>
      <c r="G62" s="138">
        <v>600</v>
      </c>
      <c r="H62" s="139">
        <v>701</v>
      </c>
    </row>
    <row r="63" spans="2:8" ht="52.5" customHeight="1" thickBot="1">
      <c r="B63" s="140"/>
      <c r="C63" s="1259" t="s">
        <v>51</v>
      </c>
      <c r="D63" s="1259"/>
      <c r="E63" s="1260"/>
      <c r="F63" s="141">
        <v>22196</v>
      </c>
      <c r="G63" s="141">
        <v>23172</v>
      </c>
      <c r="H63" s="142">
        <v>22463</v>
      </c>
    </row>
    <row r="64" spans="2:8" ht="15" customHeight="1"/>
    <row r="65" ht="0" hidden="1" customHeight="1"/>
    <row r="66" ht="0" hidden="1" customHeight="1"/>
  </sheetData>
  <sheetProtection algorithmName="SHA-512" hashValue="MSgIQXDcXCLToKhXxV5nAfSp62voqjWqLbBFM5GpyCJsxqVilVGcTdrSwXRHPltP4V7Nb5VKtgcGtIxyTfFgkg==" saltValue="5HPNheQ2YOg7YSr5Uneq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92358</v>
      </c>
      <c r="E3" s="161"/>
      <c r="F3" s="162">
        <v>53605</v>
      </c>
      <c r="G3" s="163"/>
      <c r="H3" s="164"/>
    </row>
    <row r="4" spans="1:8">
      <c r="A4" s="165"/>
      <c r="B4" s="166"/>
      <c r="C4" s="167"/>
      <c r="D4" s="168">
        <v>48216</v>
      </c>
      <c r="E4" s="169"/>
      <c r="F4" s="170">
        <v>28343</v>
      </c>
      <c r="G4" s="171"/>
      <c r="H4" s="172"/>
    </row>
    <row r="5" spans="1:8">
      <c r="A5" s="153" t="s">
        <v>542</v>
      </c>
      <c r="B5" s="158"/>
      <c r="C5" s="159"/>
      <c r="D5" s="160">
        <v>80711</v>
      </c>
      <c r="E5" s="161"/>
      <c r="F5" s="162">
        <v>58051</v>
      </c>
      <c r="G5" s="163"/>
      <c r="H5" s="164"/>
    </row>
    <row r="6" spans="1:8">
      <c r="A6" s="165"/>
      <c r="B6" s="166"/>
      <c r="C6" s="167"/>
      <c r="D6" s="168">
        <v>60243</v>
      </c>
      <c r="E6" s="169"/>
      <c r="F6" s="170">
        <v>32143</v>
      </c>
      <c r="G6" s="171"/>
      <c r="H6" s="172"/>
    </row>
    <row r="7" spans="1:8">
      <c r="A7" s="153" t="s">
        <v>543</v>
      </c>
      <c r="B7" s="158"/>
      <c r="C7" s="159"/>
      <c r="D7" s="160">
        <v>74334</v>
      </c>
      <c r="E7" s="161"/>
      <c r="F7" s="162">
        <v>40879</v>
      </c>
      <c r="G7" s="163"/>
      <c r="H7" s="164"/>
    </row>
    <row r="8" spans="1:8">
      <c r="A8" s="165"/>
      <c r="B8" s="166"/>
      <c r="C8" s="167"/>
      <c r="D8" s="168">
        <v>56270</v>
      </c>
      <c r="E8" s="169"/>
      <c r="F8" s="170">
        <v>24087</v>
      </c>
      <c r="G8" s="171"/>
      <c r="H8" s="172"/>
    </row>
    <row r="9" spans="1:8">
      <c r="A9" s="153" t="s">
        <v>544</v>
      </c>
      <c r="B9" s="158"/>
      <c r="C9" s="159"/>
      <c r="D9" s="160">
        <v>78586</v>
      </c>
      <c r="E9" s="161"/>
      <c r="F9" s="162">
        <v>42651</v>
      </c>
      <c r="G9" s="163"/>
      <c r="H9" s="164"/>
    </row>
    <row r="10" spans="1:8">
      <c r="A10" s="165"/>
      <c r="B10" s="166"/>
      <c r="C10" s="167"/>
      <c r="D10" s="168">
        <v>55877</v>
      </c>
      <c r="E10" s="169"/>
      <c r="F10" s="170">
        <v>22675</v>
      </c>
      <c r="G10" s="171"/>
      <c r="H10" s="172"/>
    </row>
    <row r="11" spans="1:8">
      <c r="A11" s="153" t="s">
        <v>545</v>
      </c>
      <c r="B11" s="158"/>
      <c r="C11" s="159"/>
      <c r="D11" s="160">
        <v>52911</v>
      </c>
      <c r="E11" s="161"/>
      <c r="F11" s="162">
        <v>43226</v>
      </c>
      <c r="G11" s="163"/>
      <c r="H11" s="164"/>
    </row>
    <row r="12" spans="1:8">
      <c r="A12" s="165"/>
      <c r="B12" s="166"/>
      <c r="C12" s="173"/>
      <c r="D12" s="168">
        <v>30105</v>
      </c>
      <c r="E12" s="169"/>
      <c r="F12" s="170">
        <v>22622</v>
      </c>
      <c r="G12" s="171"/>
      <c r="H12" s="172"/>
    </row>
    <row r="13" spans="1:8">
      <c r="A13" s="153"/>
      <c r="B13" s="158"/>
      <c r="C13" s="174"/>
      <c r="D13" s="175">
        <v>75780</v>
      </c>
      <c r="E13" s="176"/>
      <c r="F13" s="177">
        <v>47682</v>
      </c>
      <c r="G13" s="178"/>
      <c r="H13" s="164"/>
    </row>
    <row r="14" spans="1:8">
      <c r="A14" s="165"/>
      <c r="B14" s="166"/>
      <c r="C14" s="167"/>
      <c r="D14" s="168">
        <v>50142</v>
      </c>
      <c r="E14" s="169"/>
      <c r="F14" s="170">
        <v>25974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5.59</v>
      </c>
      <c r="C19" s="179">
        <f>ROUND(VALUE(SUBSTITUTE(実質収支比率等に係る経年分析!G$48,"▲","-")),2)</f>
        <v>7.21</v>
      </c>
      <c r="D19" s="179">
        <f>ROUND(VALUE(SUBSTITUTE(実質収支比率等に係る経年分析!H$48,"▲","-")),2)</f>
        <v>6.09</v>
      </c>
      <c r="E19" s="179">
        <f>ROUND(VALUE(SUBSTITUTE(実質収支比率等に係る経年分析!I$48,"▲","-")),2)</f>
        <v>4.4400000000000004</v>
      </c>
      <c r="F19" s="179">
        <f>ROUND(VALUE(SUBSTITUTE(実質収支比率等に係る経年分析!J$48,"▲","-")),2)</f>
        <v>6.85</v>
      </c>
    </row>
    <row r="20" spans="1:11">
      <c r="A20" s="179" t="s">
        <v>55</v>
      </c>
      <c r="B20" s="179">
        <f>ROUND(VALUE(SUBSTITUTE(実質収支比率等に係る経年分析!F$47,"▲","-")),2)</f>
        <v>28.99</v>
      </c>
      <c r="C20" s="179">
        <f>ROUND(VALUE(SUBSTITUTE(実質収支比率等に係る経年分析!G$47,"▲","-")),2)</f>
        <v>30.06</v>
      </c>
      <c r="D20" s="179">
        <f>ROUND(VALUE(SUBSTITUTE(実質収支比率等に係る経年分析!H$47,"▲","-")),2)</f>
        <v>33.590000000000003</v>
      </c>
      <c r="E20" s="179">
        <f>ROUND(VALUE(SUBSTITUTE(実質収支比率等に係る経年分析!I$47,"▲","-")),2)</f>
        <v>31.71</v>
      </c>
      <c r="F20" s="179">
        <f>ROUND(VALUE(SUBSTITUTE(実質収支比率等に係る経年分析!J$47,"▲","-")),2)</f>
        <v>28.45</v>
      </c>
    </row>
    <row r="21" spans="1:11">
      <c r="A21" s="179" t="s">
        <v>56</v>
      </c>
      <c r="B21" s="179">
        <f>IF(ISNUMBER(VALUE(SUBSTITUTE(実質収支比率等に係る経年分析!F$49,"▲","-"))),ROUND(VALUE(SUBSTITUTE(実質収支比率等に係る経年分析!F$49,"▲","-")),2),NA())</f>
        <v>7.44</v>
      </c>
      <c r="C21" s="179">
        <f>IF(ISNUMBER(VALUE(SUBSTITUTE(実質収支比率等に係る経年分析!G$49,"▲","-"))),ROUND(VALUE(SUBSTITUTE(実質収支比率等に係る経年分析!G$49,"▲","-")),2),NA())</f>
        <v>3.48</v>
      </c>
      <c r="D21" s="179">
        <f>IF(ISNUMBER(VALUE(SUBSTITUTE(実質収支比率等に係る経年分析!H$49,"▲","-"))),ROUND(VALUE(SUBSTITUTE(実質収支比率等に係る経年分析!H$49,"▲","-")),2),NA())</f>
        <v>2.11</v>
      </c>
      <c r="E21" s="179">
        <f>IF(ISNUMBER(VALUE(SUBSTITUTE(実質収支比率等に係る経年分析!I$49,"▲","-"))),ROUND(VALUE(SUBSTITUTE(実質収支比率等に係る経年分析!I$49,"▲","-")),2),NA())</f>
        <v>-3.71</v>
      </c>
      <c r="F21" s="179">
        <f>IF(ISNUMBER(VALUE(SUBSTITUTE(実質収支比率等に係る経年分析!J$49,"▲","-"))),ROUND(VALUE(SUBSTITUTE(実質収支比率等に係る経年分析!J$49,"▲","-")),2),NA())</f>
        <v>-0.9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交通災害共済事業特別会計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0.56000000000000005</v>
      </c>
    </row>
    <row r="32" spans="1:11">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0.79</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1.9</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1.38</v>
      </c>
      <c r="G32" s="180" t="e">
        <f>IF(ROUND(VALUE(SUBSTITUTE(連結実質赤字比率に係る赤字・黒字の構成分析!H$38,"▲", "-")), 2) &gt;= 0, ABS(ROUND(VALUE(SUBSTITUTE(連結実質赤字比率に係る赤字・黒字の構成分析!H$38,"▲", "-")), 2)), NA())</f>
        <v>#N/A</v>
      </c>
      <c r="H32" s="180">
        <f>IF(ROUND(VALUE(SUBSTITUTE(連結実質赤字比率に係る赤字・黒字の構成分析!I$38,"▲", "-")), 2) &lt; 0, ABS(ROUND(VALUE(SUBSTITUTE(連結実質赤字比率に係る赤字・黒字の構成分析!I$38,"▲", "-")), 2)), NA())</f>
        <v>1.1599999999999999</v>
      </c>
      <c r="I32" s="180" t="e">
        <f>IF(ROUND(VALUE(SUBSTITUTE(連結実質赤字比率に係る赤字・黒字の構成分析!I$38,"▲", "-")), 2) &gt;= 0, ABS(ROUND(VALUE(SUBSTITUTE(連結実質赤字比率に係る赤字・黒字の構成分析!I$38,"▲", "-")), 2)), NA())</f>
        <v>#N/A</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1.1000000000000001</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6.85</v>
      </c>
    </row>
    <row r="35" spans="1:16">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8.1199999999999992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8.1999999999999993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9.2100000000000009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6239</v>
      </c>
      <c r="E42" s="181"/>
      <c r="F42" s="181"/>
      <c r="G42" s="181">
        <f>'実質公債費比率（分子）の構造'!L$52</f>
        <v>6147</v>
      </c>
      <c r="H42" s="181"/>
      <c r="I42" s="181"/>
      <c r="J42" s="181">
        <f>'実質公債費比率（分子）の構造'!M$52</f>
        <v>6135</v>
      </c>
      <c r="K42" s="181"/>
      <c r="L42" s="181"/>
      <c r="M42" s="181">
        <f>'実質公債費比率（分子）の構造'!N$52</f>
        <v>6044</v>
      </c>
      <c r="N42" s="181"/>
      <c r="O42" s="181"/>
      <c r="P42" s="181">
        <f>'実質公債費比率（分子）の構造'!O$52</f>
        <v>5798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v>
      </c>
      <c r="C44" s="181"/>
      <c r="D44" s="181"/>
      <c r="E44" s="181">
        <f>'実質公債費比率（分子）の構造'!L$50</f>
        <v>4</v>
      </c>
      <c r="F44" s="181"/>
      <c r="G44" s="181"/>
      <c r="H44" s="181">
        <f>'実質公債費比率（分子）の構造'!M$50</f>
        <v>4</v>
      </c>
      <c r="I44" s="181"/>
      <c r="J44" s="181"/>
      <c r="K44" s="181">
        <f>'実質公債費比率（分子）の構造'!N$50</f>
        <v>3</v>
      </c>
      <c r="L44" s="181"/>
      <c r="M44" s="181"/>
      <c r="N44" s="181">
        <f>'実質公債費比率（分子）の構造'!O$50</f>
        <v>3</v>
      </c>
      <c r="O44" s="181"/>
      <c r="P44" s="181"/>
    </row>
    <row r="45" spans="1:16">
      <c r="A45" s="181" t="s">
        <v>66</v>
      </c>
      <c r="B45" s="181">
        <f>'実質公債費比率（分子）の構造'!K$49</f>
        <v>80</v>
      </c>
      <c r="C45" s="181"/>
      <c r="D45" s="181"/>
      <c r="E45" s="181">
        <f>'実質公債費比率（分子）の構造'!L$49</f>
        <v>83</v>
      </c>
      <c r="F45" s="181"/>
      <c r="G45" s="181"/>
      <c r="H45" s="181">
        <f>'実質公債費比率（分子）の構造'!M$49</f>
        <v>57</v>
      </c>
      <c r="I45" s="181"/>
      <c r="J45" s="181"/>
      <c r="K45" s="181">
        <f>'実質公債費比率（分子）の構造'!N$49</f>
        <v>26</v>
      </c>
      <c r="L45" s="181"/>
      <c r="M45" s="181"/>
      <c r="N45" s="181" t="str">
        <f>'実質公債費比率（分子）の構造'!O$49</f>
        <v>-</v>
      </c>
      <c r="O45" s="181"/>
      <c r="P45" s="181"/>
    </row>
    <row r="46" spans="1:16">
      <c r="A46" s="181" t="s">
        <v>67</v>
      </c>
      <c r="B46" s="181">
        <f>'実質公債費比率（分子）の構造'!K$48</f>
        <v>770</v>
      </c>
      <c r="C46" s="181"/>
      <c r="D46" s="181"/>
      <c r="E46" s="181">
        <f>'実質公債費比率（分子）の構造'!L$48</f>
        <v>805</v>
      </c>
      <c r="F46" s="181"/>
      <c r="G46" s="181"/>
      <c r="H46" s="181">
        <f>'実質公債費比率（分子）の構造'!M$48</f>
        <v>780</v>
      </c>
      <c r="I46" s="181"/>
      <c r="J46" s="181"/>
      <c r="K46" s="181">
        <f>'実質公債費比率（分子）の構造'!N$48</f>
        <v>738</v>
      </c>
      <c r="L46" s="181"/>
      <c r="M46" s="181"/>
      <c r="N46" s="181">
        <f>'実質公債費比率（分子）の構造'!O$48</f>
        <v>734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8146</v>
      </c>
      <c r="C49" s="181"/>
      <c r="D49" s="181"/>
      <c r="E49" s="181">
        <f>'実質公債費比率（分子）の構造'!L$45</f>
        <v>7796</v>
      </c>
      <c r="F49" s="181"/>
      <c r="G49" s="181"/>
      <c r="H49" s="181">
        <f>'実質公債費比率（分子）の構造'!M$45</f>
        <v>7616</v>
      </c>
      <c r="I49" s="181"/>
      <c r="J49" s="181"/>
      <c r="K49" s="181">
        <f>'実質公債費比率（分子）の構造'!N$45</f>
        <v>7378</v>
      </c>
      <c r="L49" s="181"/>
      <c r="M49" s="181"/>
      <c r="N49" s="181">
        <f>'実質公債費比率（分子）の構造'!O$45</f>
        <v>6913</v>
      </c>
      <c r="O49" s="181"/>
      <c r="P49" s="181"/>
    </row>
    <row r="50" spans="1:16">
      <c r="A50" s="181" t="s">
        <v>71</v>
      </c>
      <c r="B50" s="181" t="e">
        <f>NA()</f>
        <v>#N/A</v>
      </c>
      <c r="C50" s="181">
        <f>IF(ISNUMBER('実質公債費比率（分子）の構造'!K$53),'実質公債費比率（分子）の構造'!K$53,NA())</f>
        <v>2761</v>
      </c>
      <c r="D50" s="181" t="e">
        <f>NA()</f>
        <v>#N/A</v>
      </c>
      <c r="E50" s="181" t="e">
        <f>NA()</f>
        <v>#N/A</v>
      </c>
      <c r="F50" s="181">
        <f>IF(ISNUMBER('実質公債費比率（分子）の構造'!L$53),'実質公債費比率（分子）の構造'!L$53,NA())</f>
        <v>2541</v>
      </c>
      <c r="G50" s="181" t="e">
        <f>NA()</f>
        <v>#N/A</v>
      </c>
      <c r="H50" s="181" t="e">
        <f>NA()</f>
        <v>#N/A</v>
      </c>
      <c r="I50" s="181">
        <f>IF(ISNUMBER('実質公債費比率（分子）の構造'!M$53),'実質公債費比率（分子）の構造'!M$53,NA())</f>
        <v>2322</v>
      </c>
      <c r="J50" s="181" t="e">
        <f>NA()</f>
        <v>#N/A</v>
      </c>
      <c r="K50" s="181" t="e">
        <f>NA()</f>
        <v>#N/A</v>
      </c>
      <c r="L50" s="181">
        <f>IF(ISNUMBER('実質公債費比率（分子）の構造'!N$53),'実質公債費比率（分子）の構造'!N$53,NA())</f>
        <v>2101</v>
      </c>
      <c r="M50" s="181" t="e">
        <f>NA()</f>
        <v>#N/A</v>
      </c>
      <c r="N50" s="181" t="e">
        <f>NA()</f>
        <v>#N/A</v>
      </c>
      <c r="O50" s="181">
        <f>IF(ISNUMBER('実質公債費比率（分子）の構造'!O$53),'実質公債費比率（分子）の構造'!O$53,NA())</f>
        <v>1852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49878</v>
      </c>
      <c r="E56" s="180"/>
      <c r="F56" s="180"/>
      <c r="G56" s="180">
        <f>'将来負担比率（分子）の構造'!J$52</f>
        <v>49745</v>
      </c>
      <c r="H56" s="180"/>
      <c r="I56" s="180"/>
      <c r="J56" s="180">
        <f>'将来負担比率（分子）の構造'!K$52</f>
        <v>49326</v>
      </c>
      <c r="K56" s="180"/>
      <c r="L56" s="180"/>
      <c r="M56" s="180">
        <f>'将来負担比率（分子）の構造'!L$52</f>
        <v>48022</v>
      </c>
      <c r="N56" s="180"/>
      <c r="O56" s="180"/>
      <c r="P56" s="180">
        <f>'将来負担比率（分子）の構造'!M$52</f>
        <v>45713</v>
      </c>
    </row>
    <row r="57" spans="1:16">
      <c r="A57" s="180" t="s">
        <v>42</v>
      </c>
      <c r="B57" s="180"/>
      <c r="C57" s="180"/>
      <c r="D57" s="180">
        <f>'将来負担比率（分子）の構造'!I$51</f>
        <v>5359</v>
      </c>
      <c r="E57" s="180"/>
      <c r="F57" s="180"/>
      <c r="G57" s="180">
        <f>'将来負担比率（分子）の構造'!J$51</f>
        <v>5352</v>
      </c>
      <c r="H57" s="180"/>
      <c r="I57" s="180"/>
      <c r="J57" s="180">
        <f>'将来負担比率（分子）の構造'!K$51</f>
        <v>4045</v>
      </c>
      <c r="K57" s="180"/>
      <c r="L57" s="180"/>
      <c r="M57" s="180">
        <f>'将来負担比率（分子）の構造'!L$51</f>
        <v>4594</v>
      </c>
      <c r="N57" s="180"/>
      <c r="O57" s="180"/>
      <c r="P57" s="180">
        <f>'将来負担比率（分子）の構造'!M$51</f>
        <v>4204</v>
      </c>
    </row>
    <row r="58" spans="1:16">
      <c r="A58" s="180" t="s">
        <v>41</v>
      </c>
      <c r="B58" s="180"/>
      <c r="C58" s="180"/>
      <c r="D58" s="180">
        <f>'将来負担比率（分子）の構造'!I$50</f>
        <v>20522</v>
      </c>
      <c r="E58" s="180"/>
      <c r="F58" s="180"/>
      <c r="G58" s="180">
        <f>'将来負担比率（分子）の構造'!J$50</f>
        <v>22322</v>
      </c>
      <c r="H58" s="180"/>
      <c r="I58" s="180"/>
      <c r="J58" s="180">
        <f>'将来負担比率（分子）の構造'!K$50</f>
        <v>22747</v>
      </c>
      <c r="K58" s="180"/>
      <c r="L58" s="180"/>
      <c r="M58" s="180">
        <f>'将来負担比率（分子）の構造'!L$50</f>
        <v>24505</v>
      </c>
      <c r="N58" s="180"/>
      <c r="O58" s="180"/>
      <c r="P58" s="180">
        <f>'将来負担比率（分子）の構造'!M$50</f>
        <v>24231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f>'将来負担比率（分子）の構造'!J$46</f>
        <v>631</v>
      </c>
      <c r="F61" s="180"/>
      <c r="G61" s="180"/>
      <c r="H61" s="180">
        <f>'将来負担比率（分子）の構造'!K$46</f>
        <v>225</v>
      </c>
      <c r="I61" s="180"/>
      <c r="J61" s="180"/>
      <c r="K61" s="180">
        <f>'将来負担比率（分子）の構造'!L$46</f>
        <v>289</v>
      </c>
      <c r="L61" s="180"/>
      <c r="M61" s="180"/>
      <c r="N61" s="180" t="str">
        <f>'将来負担比率（分子）の構造'!M$46</f>
        <v>-</v>
      </c>
      <c r="O61" s="180"/>
      <c r="P61" s="180"/>
    </row>
    <row r="62" spans="1:16">
      <c r="A62" s="180" t="s">
        <v>35</v>
      </c>
      <c r="B62" s="180">
        <f>'将来負担比率（分子）の構造'!I$45</f>
        <v>8001</v>
      </c>
      <c r="C62" s="180"/>
      <c r="D62" s="180"/>
      <c r="E62" s="180">
        <f>'将来負担比率（分子）の構造'!J$45</f>
        <v>7478</v>
      </c>
      <c r="F62" s="180"/>
      <c r="G62" s="180"/>
      <c r="H62" s="180">
        <f>'将来負担比率（分子）の構造'!K$45</f>
        <v>7304</v>
      </c>
      <c r="I62" s="180"/>
      <c r="J62" s="180"/>
      <c r="K62" s="180">
        <f>'将来負担比率（分子）の構造'!L$45</f>
        <v>6844</v>
      </c>
      <c r="L62" s="180"/>
      <c r="M62" s="180"/>
      <c r="N62" s="180">
        <f>'将来負担比率（分子）の構造'!M$45</f>
        <v>6371</v>
      </c>
      <c r="O62" s="180"/>
      <c r="P62" s="180"/>
    </row>
    <row r="63" spans="1:16">
      <c r="A63" s="180" t="s">
        <v>34</v>
      </c>
      <c r="B63" s="180">
        <f>'将来負担比率（分子）の構造'!I$44</f>
        <v>141</v>
      </c>
      <c r="C63" s="180"/>
      <c r="D63" s="180"/>
      <c r="E63" s="180">
        <f>'将来負担比率（分子）の構造'!J$44</f>
        <v>86</v>
      </c>
      <c r="F63" s="180"/>
      <c r="G63" s="180"/>
      <c r="H63" s="180">
        <f>'将来負担比率（分子）の構造'!K$44</f>
        <v>30</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7512</v>
      </c>
      <c r="C64" s="180"/>
      <c r="D64" s="180"/>
      <c r="E64" s="180">
        <f>'将来負担比率（分子）の構造'!J$43</f>
        <v>7225</v>
      </c>
      <c r="F64" s="180"/>
      <c r="G64" s="180"/>
      <c r="H64" s="180">
        <f>'将来負担比率（分子）の構造'!K$43</f>
        <v>7049</v>
      </c>
      <c r="I64" s="180"/>
      <c r="J64" s="180"/>
      <c r="K64" s="180">
        <f>'将来負担比率（分子）の構造'!L$43</f>
        <v>7036</v>
      </c>
      <c r="L64" s="180"/>
      <c r="M64" s="180"/>
      <c r="N64" s="180">
        <f>'将来負担比率（分子）の構造'!M$43</f>
        <v>6681</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63308</v>
      </c>
      <c r="C66" s="180"/>
      <c r="D66" s="180"/>
      <c r="E66" s="180">
        <f>'将来負担比率（分子）の構造'!J$41</f>
        <v>62223</v>
      </c>
      <c r="F66" s="180"/>
      <c r="G66" s="180"/>
      <c r="H66" s="180">
        <f>'将来負担比率（分子）の構造'!K$41</f>
        <v>60543</v>
      </c>
      <c r="I66" s="180"/>
      <c r="J66" s="180"/>
      <c r="K66" s="180">
        <f>'将来負担比率（分子）の構造'!L$41</f>
        <v>58998</v>
      </c>
      <c r="L66" s="180"/>
      <c r="M66" s="180"/>
      <c r="N66" s="180">
        <f>'将来負担比率（分子）の構造'!M$41</f>
        <v>55884</v>
      </c>
      <c r="O66" s="180"/>
      <c r="P66" s="180"/>
    </row>
    <row r="67" spans="1:16">
      <c r="A67" s="180" t="s">
        <v>75</v>
      </c>
      <c r="B67" s="180" t="e">
        <f>NA()</f>
        <v>#N/A</v>
      </c>
      <c r="C67" s="180">
        <f>IF(ISNUMBER('将来負担比率（分子）の構造'!I$53), IF('将来負担比率（分子）の構造'!I$53 &lt; 0, 0, '将来負担比率（分子）の構造'!I$53), NA())</f>
        <v>3203</v>
      </c>
      <c r="D67" s="180" t="e">
        <f>NA()</f>
        <v>#N/A</v>
      </c>
      <c r="E67" s="180" t="e">
        <f>NA()</f>
        <v>#N/A</v>
      </c>
      <c r="F67" s="180">
        <f>IF(ISNUMBER('将来負担比率（分子）の構造'!J$53), IF('将来負担比率（分子）の構造'!J$53 &lt; 0, 0, '将来負担比率（分子）の構造'!J$53), NA())</f>
        <v>223</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11452</v>
      </c>
      <c r="C72" s="184">
        <f>基金残高に係る経年分析!G55</f>
        <v>10761</v>
      </c>
      <c r="D72" s="184">
        <f>基金残高に係る経年分析!H55</f>
        <v>9639</v>
      </c>
    </row>
    <row r="73" spans="1:16">
      <c r="A73" s="183" t="s">
        <v>78</v>
      </c>
      <c r="B73" s="184">
        <f>基金残高に係る経年分析!F56</f>
        <v>2184</v>
      </c>
      <c r="C73" s="184">
        <f>基金残高に係る経年分析!G56</f>
        <v>2287</v>
      </c>
      <c r="D73" s="184">
        <f>基金残高に係る経年分析!H56</f>
        <v>2190</v>
      </c>
    </row>
    <row r="74" spans="1:16">
      <c r="A74" s="183" t="s">
        <v>79</v>
      </c>
      <c r="B74" s="184">
        <f>基金残高に係る経年分析!F57</f>
        <v>8561</v>
      </c>
      <c r="C74" s="184">
        <f>基金残高に係る経年分析!G57</f>
        <v>10124</v>
      </c>
      <c r="D74" s="184">
        <f>基金残高に係る経年分析!H57</f>
        <v>10635</v>
      </c>
    </row>
  </sheetData>
  <sheetProtection algorithmName="SHA-512" hashValue="VAFoLgLDK6DVi1iN50QDOsBBb0DEqIOHGojgcpJcJd9iE1NTCzQdpft+lR5sTYJhpc4XpzHqHh3h132fbx/1IQ==" saltValue="76sBAwe0La7dWX+yhj7v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S12" sqref="BS12:CQ12"/>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226</v>
      </c>
      <c r="C5" s="628"/>
      <c r="D5" s="628"/>
      <c r="E5" s="628"/>
      <c r="F5" s="628"/>
      <c r="G5" s="628"/>
      <c r="H5" s="628"/>
      <c r="I5" s="628"/>
      <c r="J5" s="628"/>
      <c r="K5" s="628"/>
      <c r="L5" s="628"/>
      <c r="M5" s="628"/>
      <c r="N5" s="628"/>
      <c r="O5" s="628"/>
      <c r="P5" s="628"/>
      <c r="Q5" s="629"/>
      <c r="R5" s="630">
        <v>16388407</v>
      </c>
      <c r="S5" s="631"/>
      <c r="T5" s="631"/>
      <c r="U5" s="631"/>
      <c r="V5" s="631"/>
      <c r="W5" s="631"/>
      <c r="X5" s="631"/>
      <c r="Y5" s="632"/>
      <c r="Z5" s="633">
        <v>27.7</v>
      </c>
      <c r="AA5" s="633"/>
      <c r="AB5" s="633"/>
      <c r="AC5" s="633"/>
      <c r="AD5" s="634">
        <v>15879109</v>
      </c>
      <c r="AE5" s="634"/>
      <c r="AF5" s="634"/>
      <c r="AG5" s="634"/>
      <c r="AH5" s="634"/>
      <c r="AI5" s="634"/>
      <c r="AJ5" s="634"/>
      <c r="AK5" s="634"/>
      <c r="AL5" s="635">
        <v>49.1</v>
      </c>
      <c r="AM5" s="636"/>
      <c r="AN5" s="636"/>
      <c r="AO5" s="637"/>
      <c r="AP5" s="627" t="s">
        <v>227</v>
      </c>
      <c r="AQ5" s="628"/>
      <c r="AR5" s="628"/>
      <c r="AS5" s="628"/>
      <c r="AT5" s="628"/>
      <c r="AU5" s="628"/>
      <c r="AV5" s="628"/>
      <c r="AW5" s="628"/>
      <c r="AX5" s="628"/>
      <c r="AY5" s="628"/>
      <c r="AZ5" s="628"/>
      <c r="BA5" s="628"/>
      <c r="BB5" s="628"/>
      <c r="BC5" s="628"/>
      <c r="BD5" s="628"/>
      <c r="BE5" s="628"/>
      <c r="BF5" s="629"/>
      <c r="BG5" s="641">
        <v>15782258</v>
      </c>
      <c r="BH5" s="642"/>
      <c r="BI5" s="642"/>
      <c r="BJ5" s="642"/>
      <c r="BK5" s="642"/>
      <c r="BL5" s="642"/>
      <c r="BM5" s="642"/>
      <c r="BN5" s="643"/>
      <c r="BO5" s="644">
        <v>96.3</v>
      </c>
      <c r="BP5" s="644"/>
      <c r="BQ5" s="644"/>
      <c r="BR5" s="644"/>
      <c r="BS5" s="645">
        <v>236949</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c r="B6" s="638" t="s">
        <v>231</v>
      </c>
      <c r="C6" s="639"/>
      <c r="D6" s="639"/>
      <c r="E6" s="639"/>
      <c r="F6" s="639"/>
      <c r="G6" s="639"/>
      <c r="H6" s="639"/>
      <c r="I6" s="639"/>
      <c r="J6" s="639"/>
      <c r="K6" s="639"/>
      <c r="L6" s="639"/>
      <c r="M6" s="639"/>
      <c r="N6" s="639"/>
      <c r="O6" s="639"/>
      <c r="P6" s="639"/>
      <c r="Q6" s="640"/>
      <c r="R6" s="641">
        <v>703368</v>
      </c>
      <c r="S6" s="642"/>
      <c r="T6" s="642"/>
      <c r="U6" s="642"/>
      <c r="V6" s="642"/>
      <c r="W6" s="642"/>
      <c r="X6" s="642"/>
      <c r="Y6" s="643"/>
      <c r="Z6" s="644">
        <v>1.2</v>
      </c>
      <c r="AA6" s="644"/>
      <c r="AB6" s="644"/>
      <c r="AC6" s="644"/>
      <c r="AD6" s="645">
        <v>703368</v>
      </c>
      <c r="AE6" s="645"/>
      <c r="AF6" s="645"/>
      <c r="AG6" s="645"/>
      <c r="AH6" s="645"/>
      <c r="AI6" s="645"/>
      <c r="AJ6" s="645"/>
      <c r="AK6" s="645"/>
      <c r="AL6" s="646">
        <v>2.2000000000000002</v>
      </c>
      <c r="AM6" s="647"/>
      <c r="AN6" s="647"/>
      <c r="AO6" s="648"/>
      <c r="AP6" s="638" t="s">
        <v>232</v>
      </c>
      <c r="AQ6" s="639"/>
      <c r="AR6" s="639"/>
      <c r="AS6" s="639"/>
      <c r="AT6" s="639"/>
      <c r="AU6" s="639"/>
      <c r="AV6" s="639"/>
      <c r="AW6" s="639"/>
      <c r="AX6" s="639"/>
      <c r="AY6" s="639"/>
      <c r="AZ6" s="639"/>
      <c r="BA6" s="639"/>
      <c r="BB6" s="639"/>
      <c r="BC6" s="639"/>
      <c r="BD6" s="639"/>
      <c r="BE6" s="639"/>
      <c r="BF6" s="640"/>
      <c r="BG6" s="641">
        <v>15782258</v>
      </c>
      <c r="BH6" s="642"/>
      <c r="BI6" s="642"/>
      <c r="BJ6" s="642"/>
      <c r="BK6" s="642"/>
      <c r="BL6" s="642"/>
      <c r="BM6" s="642"/>
      <c r="BN6" s="643"/>
      <c r="BO6" s="644">
        <v>96.3</v>
      </c>
      <c r="BP6" s="644"/>
      <c r="BQ6" s="644"/>
      <c r="BR6" s="644"/>
      <c r="BS6" s="645">
        <v>236949</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307906</v>
      </c>
      <c r="CS6" s="642"/>
      <c r="CT6" s="642"/>
      <c r="CU6" s="642"/>
      <c r="CV6" s="642"/>
      <c r="CW6" s="642"/>
      <c r="CX6" s="642"/>
      <c r="CY6" s="643"/>
      <c r="CZ6" s="635">
        <v>0.5</v>
      </c>
      <c r="DA6" s="636"/>
      <c r="DB6" s="636"/>
      <c r="DC6" s="655"/>
      <c r="DD6" s="650" t="s">
        <v>127</v>
      </c>
      <c r="DE6" s="642"/>
      <c r="DF6" s="642"/>
      <c r="DG6" s="642"/>
      <c r="DH6" s="642"/>
      <c r="DI6" s="642"/>
      <c r="DJ6" s="642"/>
      <c r="DK6" s="642"/>
      <c r="DL6" s="642"/>
      <c r="DM6" s="642"/>
      <c r="DN6" s="642"/>
      <c r="DO6" s="642"/>
      <c r="DP6" s="643"/>
      <c r="DQ6" s="650">
        <v>307906</v>
      </c>
      <c r="DR6" s="642"/>
      <c r="DS6" s="642"/>
      <c r="DT6" s="642"/>
      <c r="DU6" s="642"/>
      <c r="DV6" s="642"/>
      <c r="DW6" s="642"/>
      <c r="DX6" s="642"/>
      <c r="DY6" s="642"/>
      <c r="DZ6" s="642"/>
      <c r="EA6" s="642"/>
      <c r="EB6" s="642"/>
      <c r="EC6" s="651"/>
    </row>
    <row r="7" spans="2:143" ht="11.25" customHeight="1">
      <c r="B7" s="638" t="s">
        <v>234</v>
      </c>
      <c r="C7" s="639"/>
      <c r="D7" s="639"/>
      <c r="E7" s="639"/>
      <c r="F7" s="639"/>
      <c r="G7" s="639"/>
      <c r="H7" s="639"/>
      <c r="I7" s="639"/>
      <c r="J7" s="639"/>
      <c r="K7" s="639"/>
      <c r="L7" s="639"/>
      <c r="M7" s="639"/>
      <c r="N7" s="639"/>
      <c r="O7" s="639"/>
      <c r="P7" s="639"/>
      <c r="Q7" s="640"/>
      <c r="R7" s="641">
        <v>23389</v>
      </c>
      <c r="S7" s="642"/>
      <c r="T7" s="642"/>
      <c r="U7" s="642"/>
      <c r="V7" s="642"/>
      <c r="W7" s="642"/>
      <c r="X7" s="642"/>
      <c r="Y7" s="643"/>
      <c r="Z7" s="644">
        <v>0</v>
      </c>
      <c r="AA7" s="644"/>
      <c r="AB7" s="644"/>
      <c r="AC7" s="644"/>
      <c r="AD7" s="645">
        <v>23389</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6720052</v>
      </c>
      <c r="BH7" s="642"/>
      <c r="BI7" s="642"/>
      <c r="BJ7" s="642"/>
      <c r="BK7" s="642"/>
      <c r="BL7" s="642"/>
      <c r="BM7" s="642"/>
      <c r="BN7" s="643"/>
      <c r="BO7" s="644">
        <v>41</v>
      </c>
      <c r="BP7" s="644"/>
      <c r="BQ7" s="644"/>
      <c r="BR7" s="644"/>
      <c r="BS7" s="645">
        <v>236949</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7168628</v>
      </c>
      <c r="CS7" s="642"/>
      <c r="CT7" s="642"/>
      <c r="CU7" s="642"/>
      <c r="CV7" s="642"/>
      <c r="CW7" s="642"/>
      <c r="CX7" s="642"/>
      <c r="CY7" s="643"/>
      <c r="CZ7" s="644">
        <v>12.7</v>
      </c>
      <c r="DA7" s="644"/>
      <c r="DB7" s="644"/>
      <c r="DC7" s="644"/>
      <c r="DD7" s="650">
        <v>297071</v>
      </c>
      <c r="DE7" s="642"/>
      <c r="DF7" s="642"/>
      <c r="DG7" s="642"/>
      <c r="DH7" s="642"/>
      <c r="DI7" s="642"/>
      <c r="DJ7" s="642"/>
      <c r="DK7" s="642"/>
      <c r="DL7" s="642"/>
      <c r="DM7" s="642"/>
      <c r="DN7" s="642"/>
      <c r="DO7" s="642"/>
      <c r="DP7" s="643"/>
      <c r="DQ7" s="650">
        <v>5567272</v>
      </c>
      <c r="DR7" s="642"/>
      <c r="DS7" s="642"/>
      <c r="DT7" s="642"/>
      <c r="DU7" s="642"/>
      <c r="DV7" s="642"/>
      <c r="DW7" s="642"/>
      <c r="DX7" s="642"/>
      <c r="DY7" s="642"/>
      <c r="DZ7" s="642"/>
      <c r="EA7" s="642"/>
      <c r="EB7" s="642"/>
      <c r="EC7" s="651"/>
    </row>
    <row r="8" spans="2:143" ht="11.25" customHeight="1">
      <c r="B8" s="638" t="s">
        <v>237</v>
      </c>
      <c r="C8" s="639"/>
      <c r="D8" s="639"/>
      <c r="E8" s="639"/>
      <c r="F8" s="639"/>
      <c r="G8" s="639"/>
      <c r="H8" s="639"/>
      <c r="I8" s="639"/>
      <c r="J8" s="639"/>
      <c r="K8" s="639"/>
      <c r="L8" s="639"/>
      <c r="M8" s="639"/>
      <c r="N8" s="639"/>
      <c r="O8" s="639"/>
      <c r="P8" s="639"/>
      <c r="Q8" s="640"/>
      <c r="R8" s="641">
        <v>25943</v>
      </c>
      <c r="S8" s="642"/>
      <c r="T8" s="642"/>
      <c r="U8" s="642"/>
      <c r="V8" s="642"/>
      <c r="W8" s="642"/>
      <c r="X8" s="642"/>
      <c r="Y8" s="643"/>
      <c r="Z8" s="644">
        <v>0</v>
      </c>
      <c r="AA8" s="644"/>
      <c r="AB8" s="644"/>
      <c r="AC8" s="644"/>
      <c r="AD8" s="645">
        <v>25943</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201403</v>
      </c>
      <c r="BH8" s="642"/>
      <c r="BI8" s="642"/>
      <c r="BJ8" s="642"/>
      <c r="BK8" s="642"/>
      <c r="BL8" s="642"/>
      <c r="BM8" s="642"/>
      <c r="BN8" s="643"/>
      <c r="BO8" s="644">
        <v>1.2</v>
      </c>
      <c r="BP8" s="644"/>
      <c r="BQ8" s="644"/>
      <c r="BR8" s="644"/>
      <c r="BS8" s="650" t="s">
        <v>127</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21612791</v>
      </c>
      <c r="CS8" s="642"/>
      <c r="CT8" s="642"/>
      <c r="CU8" s="642"/>
      <c r="CV8" s="642"/>
      <c r="CW8" s="642"/>
      <c r="CX8" s="642"/>
      <c r="CY8" s="643"/>
      <c r="CZ8" s="644">
        <v>38.299999999999997</v>
      </c>
      <c r="DA8" s="644"/>
      <c r="DB8" s="644"/>
      <c r="DC8" s="644"/>
      <c r="DD8" s="650">
        <v>301248</v>
      </c>
      <c r="DE8" s="642"/>
      <c r="DF8" s="642"/>
      <c r="DG8" s="642"/>
      <c r="DH8" s="642"/>
      <c r="DI8" s="642"/>
      <c r="DJ8" s="642"/>
      <c r="DK8" s="642"/>
      <c r="DL8" s="642"/>
      <c r="DM8" s="642"/>
      <c r="DN8" s="642"/>
      <c r="DO8" s="642"/>
      <c r="DP8" s="643"/>
      <c r="DQ8" s="650">
        <v>10079091</v>
      </c>
      <c r="DR8" s="642"/>
      <c r="DS8" s="642"/>
      <c r="DT8" s="642"/>
      <c r="DU8" s="642"/>
      <c r="DV8" s="642"/>
      <c r="DW8" s="642"/>
      <c r="DX8" s="642"/>
      <c r="DY8" s="642"/>
      <c r="DZ8" s="642"/>
      <c r="EA8" s="642"/>
      <c r="EB8" s="642"/>
      <c r="EC8" s="651"/>
    </row>
    <row r="9" spans="2:143" ht="11.25" customHeight="1">
      <c r="B9" s="638" t="s">
        <v>240</v>
      </c>
      <c r="C9" s="639"/>
      <c r="D9" s="639"/>
      <c r="E9" s="639"/>
      <c r="F9" s="639"/>
      <c r="G9" s="639"/>
      <c r="H9" s="639"/>
      <c r="I9" s="639"/>
      <c r="J9" s="639"/>
      <c r="K9" s="639"/>
      <c r="L9" s="639"/>
      <c r="M9" s="639"/>
      <c r="N9" s="639"/>
      <c r="O9" s="639"/>
      <c r="P9" s="639"/>
      <c r="Q9" s="640"/>
      <c r="R9" s="641">
        <v>30467</v>
      </c>
      <c r="S9" s="642"/>
      <c r="T9" s="642"/>
      <c r="U9" s="642"/>
      <c r="V9" s="642"/>
      <c r="W9" s="642"/>
      <c r="X9" s="642"/>
      <c r="Y9" s="643"/>
      <c r="Z9" s="644">
        <v>0.1</v>
      </c>
      <c r="AA9" s="644"/>
      <c r="AB9" s="644"/>
      <c r="AC9" s="644"/>
      <c r="AD9" s="645">
        <v>30467</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5001648</v>
      </c>
      <c r="BH9" s="642"/>
      <c r="BI9" s="642"/>
      <c r="BJ9" s="642"/>
      <c r="BK9" s="642"/>
      <c r="BL9" s="642"/>
      <c r="BM9" s="642"/>
      <c r="BN9" s="643"/>
      <c r="BO9" s="644">
        <v>30.5</v>
      </c>
      <c r="BP9" s="644"/>
      <c r="BQ9" s="644"/>
      <c r="BR9" s="644"/>
      <c r="BS9" s="650" t="s">
        <v>127</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3783289</v>
      </c>
      <c r="CS9" s="642"/>
      <c r="CT9" s="642"/>
      <c r="CU9" s="642"/>
      <c r="CV9" s="642"/>
      <c r="CW9" s="642"/>
      <c r="CX9" s="642"/>
      <c r="CY9" s="643"/>
      <c r="CZ9" s="644">
        <v>6.7</v>
      </c>
      <c r="DA9" s="644"/>
      <c r="DB9" s="644"/>
      <c r="DC9" s="644"/>
      <c r="DD9" s="650">
        <v>496287</v>
      </c>
      <c r="DE9" s="642"/>
      <c r="DF9" s="642"/>
      <c r="DG9" s="642"/>
      <c r="DH9" s="642"/>
      <c r="DI9" s="642"/>
      <c r="DJ9" s="642"/>
      <c r="DK9" s="642"/>
      <c r="DL9" s="642"/>
      <c r="DM9" s="642"/>
      <c r="DN9" s="642"/>
      <c r="DO9" s="642"/>
      <c r="DP9" s="643"/>
      <c r="DQ9" s="650">
        <v>3491092</v>
      </c>
      <c r="DR9" s="642"/>
      <c r="DS9" s="642"/>
      <c r="DT9" s="642"/>
      <c r="DU9" s="642"/>
      <c r="DV9" s="642"/>
      <c r="DW9" s="642"/>
      <c r="DX9" s="642"/>
      <c r="DY9" s="642"/>
      <c r="DZ9" s="642"/>
      <c r="EA9" s="642"/>
      <c r="EB9" s="642"/>
      <c r="EC9" s="651"/>
    </row>
    <row r="10" spans="2:143" ht="11.25" customHeight="1">
      <c r="B10" s="638" t="s">
        <v>243</v>
      </c>
      <c r="C10" s="639"/>
      <c r="D10" s="639"/>
      <c r="E10" s="639"/>
      <c r="F10" s="639"/>
      <c r="G10" s="639"/>
      <c r="H10" s="639"/>
      <c r="I10" s="639"/>
      <c r="J10" s="639"/>
      <c r="K10" s="639"/>
      <c r="L10" s="639"/>
      <c r="M10" s="639"/>
      <c r="N10" s="639"/>
      <c r="O10" s="639"/>
      <c r="P10" s="639"/>
      <c r="Q10" s="640"/>
      <c r="R10" s="641" t="s">
        <v>244</v>
      </c>
      <c r="S10" s="642"/>
      <c r="T10" s="642"/>
      <c r="U10" s="642"/>
      <c r="V10" s="642"/>
      <c r="W10" s="642"/>
      <c r="X10" s="642"/>
      <c r="Y10" s="643"/>
      <c r="Z10" s="644" t="s">
        <v>146</v>
      </c>
      <c r="AA10" s="644"/>
      <c r="AB10" s="644"/>
      <c r="AC10" s="644"/>
      <c r="AD10" s="645" t="s">
        <v>244</v>
      </c>
      <c r="AE10" s="645"/>
      <c r="AF10" s="645"/>
      <c r="AG10" s="645"/>
      <c r="AH10" s="645"/>
      <c r="AI10" s="645"/>
      <c r="AJ10" s="645"/>
      <c r="AK10" s="645"/>
      <c r="AL10" s="646" t="s">
        <v>146</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323699</v>
      </c>
      <c r="BH10" s="642"/>
      <c r="BI10" s="642"/>
      <c r="BJ10" s="642"/>
      <c r="BK10" s="642"/>
      <c r="BL10" s="642"/>
      <c r="BM10" s="642"/>
      <c r="BN10" s="643"/>
      <c r="BO10" s="644">
        <v>2</v>
      </c>
      <c r="BP10" s="644"/>
      <c r="BQ10" s="644"/>
      <c r="BR10" s="644"/>
      <c r="BS10" s="650" t="s">
        <v>127</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44110</v>
      </c>
      <c r="CS10" s="642"/>
      <c r="CT10" s="642"/>
      <c r="CU10" s="642"/>
      <c r="CV10" s="642"/>
      <c r="CW10" s="642"/>
      <c r="CX10" s="642"/>
      <c r="CY10" s="643"/>
      <c r="CZ10" s="644">
        <v>0.1</v>
      </c>
      <c r="DA10" s="644"/>
      <c r="DB10" s="644"/>
      <c r="DC10" s="644"/>
      <c r="DD10" s="650" t="s">
        <v>146</v>
      </c>
      <c r="DE10" s="642"/>
      <c r="DF10" s="642"/>
      <c r="DG10" s="642"/>
      <c r="DH10" s="642"/>
      <c r="DI10" s="642"/>
      <c r="DJ10" s="642"/>
      <c r="DK10" s="642"/>
      <c r="DL10" s="642"/>
      <c r="DM10" s="642"/>
      <c r="DN10" s="642"/>
      <c r="DO10" s="642"/>
      <c r="DP10" s="643"/>
      <c r="DQ10" s="650">
        <v>43824</v>
      </c>
      <c r="DR10" s="642"/>
      <c r="DS10" s="642"/>
      <c r="DT10" s="642"/>
      <c r="DU10" s="642"/>
      <c r="DV10" s="642"/>
      <c r="DW10" s="642"/>
      <c r="DX10" s="642"/>
      <c r="DY10" s="642"/>
      <c r="DZ10" s="642"/>
      <c r="EA10" s="642"/>
      <c r="EB10" s="642"/>
      <c r="EC10" s="651"/>
    </row>
    <row r="11" spans="2:143" ht="11.25" customHeight="1">
      <c r="B11" s="638" t="s">
        <v>247</v>
      </c>
      <c r="C11" s="639"/>
      <c r="D11" s="639"/>
      <c r="E11" s="639"/>
      <c r="F11" s="639"/>
      <c r="G11" s="639"/>
      <c r="H11" s="639"/>
      <c r="I11" s="639"/>
      <c r="J11" s="639"/>
      <c r="K11" s="639"/>
      <c r="L11" s="639"/>
      <c r="M11" s="639"/>
      <c r="N11" s="639"/>
      <c r="O11" s="639"/>
      <c r="P11" s="639"/>
      <c r="Q11" s="640"/>
      <c r="R11" s="641" t="s">
        <v>146</v>
      </c>
      <c r="S11" s="642"/>
      <c r="T11" s="642"/>
      <c r="U11" s="642"/>
      <c r="V11" s="642"/>
      <c r="W11" s="642"/>
      <c r="X11" s="642"/>
      <c r="Y11" s="643"/>
      <c r="Z11" s="644" t="s">
        <v>244</v>
      </c>
      <c r="AA11" s="644"/>
      <c r="AB11" s="644"/>
      <c r="AC11" s="644"/>
      <c r="AD11" s="645" t="s">
        <v>146</v>
      </c>
      <c r="AE11" s="645"/>
      <c r="AF11" s="645"/>
      <c r="AG11" s="645"/>
      <c r="AH11" s="645"/>
      <c r="AI11" s="645"/>
      <c r="AJ11" s="645"/>
      <c r="AK11" s="645"/>
      <c r="AL11" s="646" t="s">
        <v>127</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1193302</v>
      </c>
      <c r="BH11" s="642"/>
      <c r="BI11" s="642"/>
      <c r="BJ11" s="642"/>
      <c r="BK11" s="642"/>
      <c r="BL11" s="642"/>
      <c r="BM11" s="642"/>
      <c r="BN11" s="643"/>
      <c r="BO11" s="644">
        <v>7.3</v>
      </c>
      <c r="BP11" s="644"/>
      <c r="BQ11" s="644"/>
      <c r="BR11" s="644"/>
      <c r="BS11" s="650">
        <v>236949</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2176909</v>
      </c>
      <c r="CS11" s="642"/>
      <c r="CT11" s="642"/>
      <c r="CU11" s="642"/>
      <c r="CV11" s="642"/>
      <c r="CW11" s="642"/>
      <c r="CX11" s="642"/>
      <c r="CY11" s="643"/>
      <c r="CZ11" s="644">
        <v>3.9</v>
      </c>
      <c r="DA11" s="644"/>
      <c r="DB11" s="644"/>
      <c r="DC11" s="644"/>
      <c r="DD11" s="650">
        <v>934441</v>
      </c>
      <c r="DE11" s="642"/>
      <c r="DF11" s="642"/>
      <c r="DG11" s="642"/>
      <c r="DH11" s="642"/>
      <c r="DI11" s="642"/>
      <c r="DJ11" s="642"/>
      <c r="DK11" s="642"/>
      <c r="DL11" s="642"/>
      <c r="DM11" s="642"/>
      <c r="DN11" s="642"/>
      <c r="DO11" s="642"/>
      <c r="DP11" s="643"/>
      <c r="DQ11" s="650">
        <v>1157652</v>
      </c>
      <c r="DR11" s="642"/>
      <c r="DS11" s="642"/>
      <c r="DT11" s="642"/>
      <c r="DU11" s="642"/>
      <c r="DV11" s="642"/>
      <c r="DW11" s="642"/>
      <c r="DX11" s="642"/>
      <c r="DY11" s="642"/>
      <c r="DZ11" s="642"/>
      <c r="EA11" s="642"/>
      <c r="EB11" s="642"/>
      <c r="EC11" s="651"/>
    </row>
    <row r="12" spans="2:143" ht="11.25" customHeight="1">
      <c r="B12" s="638" t="s">
        <v>250</v>
      </c>
      <c r="C12" s="639"/>
      <c r="D12" s="639"/>
      <c r="E12" s="639"/>
      <c r="F12" s="639"/>
      <c r="G12" s="639"/>
      <c r="H12" s="639"/>
      <c r="I12" s="639"/>
      <c r="J12" s="639"/>
      <c r="K12" s="639"/>
      <c r="L12" s="639"/>
      <c r="M12" s="639"/>
      <c r="N12" s="639"/>
      <c r="O12" s="639"/>
      <c r="P12" s="639"/>
      <c r="Q12" s="640"/>
      <c r="R12" s="641">
        <v>2384935</v>
      </c>
      <c r="S12" s="642"/>
      <c r="T12" s="642"/>
      <c r="U12" s="642"/>
      <c r="V12" s="642"/>
      <c r="W12" s="642"/>
      <c r="X12" s="642"/>
      <c r="Y12" s="643"/>
      <c r="Z12" s="644">
        <v>4</v>
      </c>
      <c r="AA12" s="644"/>
      <c r="AB12" s="644"/>
      <c r="AC12" s="644"/>
      <c r="AD12" s="645">
        <v>2384935</v>
      </c>
      <c r="AE12" s="645"/>
      <c r="AF12" s="645"/>
      <c r="AG12" s="645"/>
      <c r="AH12" s="645"/>
      <c r="AI12" s="645"/>
      <c r="AJ12" s="645"/>
      <c r="AK12" s="645"/>
      <c r="AL12" s="646">
        <v>7.4</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7785926</v>
      </c>
      <c r="BH12" s="642"/>
      <c r="BI12" s="642"/>
      <c r="BJ12" s="642"/>
      <c r="BK12" s="642"/>
      <c r="BL12" s="642"/>
      <c r="BM12" s="642"/>
      <c r="BN12" s="643"/>
      <c r="BO12" s="644">
        <v>47.5</v>
      </c>
      <c r="BP12" s="644"/>
      <c r="BQ12" s="644"/>
      <c r="BR12" s="644"/>
      <c r="BS12" s="650" t="s">
        <v>127</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1204700</v>
      </c>
      <c r="CS12" s="642"/>
      <c r="CT12" s="642"/>
      <c r="CU12" s="642"/>
      <c r="CV12" s="642"/>
      <c r="CW12" s="642"/>
      <c r="CX12" s="642"/>
      <c r="CY12" s="643"/>
      <c r="CZ12" s="644">
        <v>2.1</v>
      </c>
      <c r="DA12" s="644"/>
      <c r="DB12" s="644"/>
      <c r="DC12" s="644"/>
      <c r="DD12" s="650">
        <v>547516</v>
      </c>
      <c r="DE12" s="642"/>
      <c r="DF12" s="642"/>
      <c r="DG12" s="642"/>
      <c r="DH12" s="642"/>
      <c r="DI12" s="642"/>
      <c r="DJ12" s="642"/>
      <c r="DK12" s="642"/>
      <c r="DL12" s="642"/>
      <c r="DM12" s="642"/>
      <c r="DN12" s="642"/>
      <c r="DO12" s="642"/>
      <c r="DP12" s="643"/>
      <c r="DQ12" s="650">
        <v>882571</v>
      </c>
      <c r="DR12" s="642"/>
      <c r="DS12" s="642"/>
      <c r="DT12" s="642"/>
      <c r="DU12" s="642"/>
      <c r="DV12" s="642"/>
      <c r="DW12" s="642"/>
      <c r="DX12" s="642"/>
      <c r="DY12" s="642"/>
      <c r="DZ12" s="642"/>
      <c r="EA12" s="642"/>
      <c r="EB12" s="642"/>
      <c r="EC12" s="651"/>
    </row>
    <row r="13" spans="2:143" ht="11.25" customHeight="1">
      <c r="B13" s="638" t="s">
        <v>253</v>
      </c>
      <c r="C13" s="639"/>
      <c r="D13" s="639"/>
      <c r="E13" s="639"/>
      <c r="F13" s="639"/>
      <c r="G13" s="639"/>
      <c r="H13" s="639"/>
      <c r="I13" s="639"/>
      <c r="J13" s="639"/>
      <c r="K13" s="639"/>
      <c r="L13" s="639"/>
      <c r="M13" s="639"/>
      <c r="N13" s="639"/>
      <c r="O13" s="639"/>
      <c r="P13" s="639"/>
      <c r="Q13" s="640"/>
      <c r="R13" s="641">
        <v>48991</v>
      </c>
      <c r="S13" s="642"/>
      <c r="T13" s="642"/>
      <c r="U13" s="642"/>
      <c r="V13" s="642"/>
      <c r="W13" s="642"/>
      <c r="X13" s="642"/>
      <c r="Y13" s="643"/>
      <c r="Z13" s="644">
        <v>0.1</v>
      </c>
      <c r="AA13" s="644"/>
      <c r="AB13" s="644"/>
      <c r="AC13" s="644"/>
      <c r="AD13" s="645">
        <v>48991</v>
      </c>
      <c r="AE13" s="645"/>
      <c r="AF13" s="645"/>
      <c r="AG13" s="645"/>
      <c r="AH13" s="645"/>
      <c r="AI13" s="645"/>
      <c r="AJ13" s="645"/>
      <c r="AK13" s="645"/>
      <c r="AL13" s="646">
        <v>0.2</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7683079</v>
      </c>
      <c r="BH13" s="642"/>
      <c r="BI13" s="642"/>
      <c r="BJ13" s="642"/>
      <c r="BK13" s="642"/>
      <c r="BL13" s="642"/>
      <c r="BM13" s="642"/>
      <c r="BN13" s="643"/>
      <c r="BO13" s="644">
        <v>46.9</v>
      </c>
      <c r="BP13" s="644"/>
      <c r="BQ13" s="644"/>
      <c r="BR13" s="644"/>
      <c r="BS13" s="650" t="s">
        <v>244</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4655716</v>
      </c>
      <c r="CS13" s="642"/>
      <c r="CT13" s="642"/>
      <c r="CU13" s="642"/>
      <c r="CV13" s="642"/>
      <c r="CW13" s="642"/>
      <c r="CX13" s="642"/>
      <c r="CY13" s="643"/>
      <c r="CZ13" s="644">
        <v>8.3000000000000007</v>
      </c>
      <c r="DA13" s="644"/>
      <c r="DB13" s="644"/>
      <c r="DC13" s="644"/>
      <c r="DD13" s="650">
        <v>2898239</v>
      </c>
      <c r="DE13" s="642"/>
      <c r="DF13" s="642"/>
      <c r="DG13" s="642"/>
      <c r="DH13" s="642"/>
      <c r="DI13" s="642"/>
      <c r="DJ13" s="642"/>
      <c r="DK13" s="642"/>
      <c r="DL13" s="642"/>
      <c r="DM13" s="642"/>
      <c r="DN13" s="642"/>
      <c r="DO13" s="642"/>
      <c r="DP13" s="643"/>
      <c r="DQ13" s="650">
        <v>2538665</v>
      </c>
      <c r="DR13" s="642"/>
      <c r="DS13" s="642"/>
      <c r="DT13" s="642"/>
      <c r="DU13" s="642"/>
      <c r="DV13" s="642"/>
      <c r="DW13" s="642"/>
      <c r="DX13" s="642"/>
      <c r="DY13" s="642"/>
      <c r="DZ13" s="642"/>
      <c r="EA13" s="642"/>
      <c r="EB13" s="642"/>
      <c r="EC13" s="651"/>
    </row>
    <row r="14" spans="2:143" ht="11.25" customHeight="1">
      <c r="B14" s="638" t="s">
        <v>256</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146</v>
      </c>
      <c r="AA14" s="644"/>
      <c r="AB14" s="644"/>
      <c r="AC14" s="644"/>
      <c r="AD14" s="645" t="s">
        <v>137</v>
      </c>
      <c r="AE14" s="645"/>
      <c r="AF14" s="645"/>
      <c r="AG14" s="645"/>
      <c r="AH14" s="645"/>
      <c r="AI14" s="645"/>
      <c r="AJ14" s="645"/>
      <c r="AK14" s="645"/>
      <c r="AL14" s="646" t="s">
        <v>127</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442234</v>
      </c>
      <c r="BH14" s="642"/>
      <c r="BI14" s="642"/>
      <c r="BJ14" s="642"/>
      <c r="BK14" s="642"/>
      <c r="BL14" s="642"/>
      <c r="BM14" s="642"/>
      <c r="BN14" s="643"/>
      <c r="BO14" s="644">
        <v>2.7</v>
      </c>
      <c r="BP14" s="644"/>
      <c r="BQ14" s="644"/>
      <c r="BR14" s="644"/>
      <c r="BS14" s="650" t="s">
        <v>127</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1830373</v>
      </c>
      <c r="CS14" s="642"/>
      <c r="CT14" s="642"/>
      <c r="CU14" s="642"/>
      <c r="CV14" s="642"/>
      <c r="CW14" s="642"/>
      <c r="CX14" s="642"/>
      <c r="CY14" s="643"/>
      <c r="CZ14" s="644">
        <v>3.2</v>
      </c>
      <c r="DA14" s="644"/>
      <c r="DB14" s="644"/>
      <c r="DC14" s="644"/>
      <c r="DD14" s="650">
        <v>103977</v>
      </c>
      <c r="DE14" s="642"/>
      <c r="DF14" s="642"/>
      <c r="DG14" s="642"/>
      <c r="DH14" s="642"/>
      <c r="DI14" s="642"/>
      <c r="DJ14" s="642"/>
      <c r="DK14" s="642"/>
      <c r="DL14" s="642"/>
      <c r="DM14" s="642"/>
      <c r="DN14" s="642"/>
      <c r="DO14" s="642"/>
      <c r="DP14" s="643"/>
      <c r="DQ14" s="650">
        <v>1677273</v>
      </c>
      <c r="DR14" s="642"/>
      <c r="DS14" s="642"/>
      <c r="DT14" s="642"/>
      <c r="DU14" s="642"/>
      <c r="DV14" s="642"/>
      <c r="DW14" s="642"/>
      <c r="DX14" s="642"/>
      <c r="DY14" s="642"/>
      <c r="DZ14" s="642"/>
      <c r="EA14" s="642"/>
      <c r="EB14" s="642"/>
      <c r="EC14" s="651"/>
    </row>
    <row r="15" spans="2:143" ht="11.25" customHeight="1">
      <c r="B15" s="638" t="s">
        <v>259</v>
      </c>
      <c r="C15" s="639"/>
      <c r="D15" s="639"/>
      <c r="E15" s="639"/>
      <c r="F15" s="639"/>
      <c r="G15" s="639"/>
      <c r="H15" s="639"/>
      <c r="I15" s="639"/>
      <c r="J15" s="639"/>
      <c r="K15" s="639"/>
      <c r="L15" s="639"/>
      <c r="M15" s="639"/>
      <c r="N15" s="639"/>
      <c r="O15" s="639"/>
      <c r="P15" s="639"/>
      <c r="Q15" s="640"/>
      <c r="R15" s="641">
        <v>97086</v>
      </c>
      <c r="S15" s="642"/>
      <c r="T15" s="642"/>
      <c r="U15" s="642"/>
      <c r="V15" s="642"/>
      <c r="W15" s="642"/>
      <c r="X15" s="642"/>
      <c r="Y15" s="643"/>
      <c r="Z15" s="644">
        <v>0.2</v>
      </c>
      <c r="AA15" s="644"/>
      <c r="AB15" s="644"/>
      <c r="AC15" s="644"/>
      <c r="AD15" s="645">
        <v>97086</v>
      </c>
      <c r="AE15" s="645"/>
      <c r="AF15" s="645"/>
      <c r="AG15" s="645"/>
      <c r="AH15" s="645"/>
      <c r="AI15" s="645"/>
      <c r="AJ15" s="645"/>
      <c r="AK15" s="645"/>
      <c r="AL15" s="646">
        <v>0.3</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834046</v>
      </c>
      <c r="BH15" s="642"/>
      <c r="BI15" s="642"/>
      <c r="BJ15" s="642"/>
      <c r="BK15" s="642"/>
      <c r="BL15" s="642"/>
      <c r="BM15" s="642"/>
      <c r="BN15" s="643"/>
      <c r="BO15" s="644">
        <v>5.0999999999999996</v>
      </c>
      <c r="BP15" s="644"/>
      <c r="BQ15" s="644"/>
      <c r="BR15" s="644"/>
      <c r="BS15" s="650" t="s">
        <v>127</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6374038</v>
      </c>
      <c r="CS15" s="642"/>
      <c r="CT15" s="642"/>
      <c r="CU15" s="642"/>
      <c r="CV15" s="642"/>
      <c r="CW15" s="642"/>
      <c r="CX15" s="642"/>
      <c r="CY15" s="643"/>
      <c r="CZ15" s="644">
        <v>11.3</v>
      </c>
      <c r="DA15" s="644"/>
      <c r="DB15" s="644"/>
      <c r="DC15" s="644"/>
      <c r="DD15" s="650">
        <v>1078734</v>
      </c>
      <c r="DE15" s="642"/>
      <c r="DF15" s="642"/>
      <c r="DG15" s="642"/>
      <c r="DH15" s="642"/>
      <c r="DI15" s="642"/>
      <c r="DJ15" s="642"/>
      <c r="DK15" s="642"/>
      <c r="DL15" s="642"/>
      <c r="DM15" s="642"/>
      <c r="DN15" s="642"/>
      <c r="DO15" s="642"/>
      <c r="DP15" s="643"/>
      <c r="DQ15" s="650">
        <v>4678767</v>
      </c>
      <c r="DR15" s="642"/>
      <c r="DS15" s="642"/>
      <c r="DT15" s="642"/>
      <c r="DU15" s="642"/>
      <c r="DV15" s="642"/>
      <c r="DW15" s="642"/>
      <c r="DX15" s="642"/>
      <c r="DY15" s="642"/>
      <c r="DZ15" s="642"/>
      <c r="EA15" s="642"/>
      <c r="EB15" s="642"/>
      <c r="EC15" s="651"/>
    </row>
    <row r="16" spans="2:143" ht="11.25" customHeight="1">
      <c r="B16" s="638" t="s">
        <v>262</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146</v>
      </c>
      <c r="AE16" s="645"/>
      <c r="AF16" s="645"/>
      <c r="AG16" s="645"/>
      <c r="AH16" s="645"/>
      <c r="AI16" s="645"/>
      <c r="AJ16" s="645"/>
      <c r="AK16" s="645"/>
      <c r="AL16" s="646" t="s">
        <v>127</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146</v>
      </c>
      <c r="BH16" s="642"/>
      <c r="BI16" s="642"/>
      <c r="BJ16" s="642"/>
      <c r="BK16" s="642"/>
      <c r="BL16" s="642"/>
      <c r="BM16" s="642"/>
      <c r="BN16" s="643"/>
      <c r="BO16" s="644" t="s">
        <v>127</v>
      </c>
      <c r="BP16" s="644"/>
      <c r="BQ16" s="644"/>
      <c r="BR16" s="644"/>
      <c r="BS16" s="650" t="s">
        <v>127</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335718</v>
      </c>
      <c r="CS16" s="642"/>
      <c r="CT16" s="642"/>
      <c r="CU16" s="642"/>
      <c r="CV16" s="642"/>
      <c r="CW16" s="642"/>
      <c r="CX16" s="642"/>
      <c r="CY16" s="643"/>
      <c r="CZ16" s="644">
        <v>0.6</v>
      </c>
      <c r="DA16" s="644"/>
      <c r="DB16" s="644"/>
      <c r="DC16" s="644"/>
      <c r="DD16" s="650" t="s">
        <v>146</v>
      </c>
      <c r="DE16" s="642"/>
      <c r="DF16" s="642"/>
      <c r="DG16" s="642"/>
      <c r="DH16" s="642"/>
      <c r="DI16" s="642"/>
      <c r="DJ16" s="642"/>
      <c r="DK16" s="642"/>
      <c r="DL16" s="642"/>
      <c r="DM16" s="642"/>
      <c r="DN16" s="642"/>
      <c r="DO16" s="642"/>
      <c r="DP16" s="643"/>
      <c r="DQ16" s="650">
        <v>269691</v>
      </c>
      <c r="DR16" s="642"/>
      <c r="DS16" s="642"/>
      <c r="DT16" s="642"/>
      <c r="DU16" s="642"/>
      <c r="DV16" s="642"/>
      <c r="DW16" s="642"/>
      <c r="DX16" s="642"/>
      <c r="DY16" s="642"/>
      <c r="DZ16" s="642"/>
      <c r="EA16" s="642"/>
      <c r="EB16" s="642"/>
      <c r="EC16" s="651"/>
    </row>
    <row r="17" spans="2:133" ht="11.25" customHeight="1">
      <c r="B17" s="638" t="s">
        <v>265</v>
      </c>
      <c r="C17" s="639"/>
      <c r="D17" s="639"/>
      <c r="E17" s="639"/>
      <c r="F17" s="639"/>
      <c r="G17" s="639"/>
      <c r="H17" s="639"/>
      <c r="I17" s="639"/>
      <c r="J17" s="639"/>
      <c r="K17" s="639"/>
      <c r="L17" s="639"/>
      <c r="M17" s="639"/>
      <c r="N17" s="639"/>
      <c r="O17" s="639"/>
      <c r="P17" s="639"/>
      <c r="Q17" s="640"/>
      <c r="R17" s="641">
        <v>95304</v>
      </c>
      <c r="S17" s="642"/>
      <c r="T17" s="642"/>
      <c r="U17" s="642"/>
      <c r="V17" s="642"/>
      <c r="W17" s="642"/>
      <c r="X17" s="642"/>
      <c r="Y17" s="643"/>
      <c r="Z17" s="644">
        <v>0.2</v>
      </c>
      <c r="AA17" s="644"/>
      <c r="AB17" s="644"/>
      <c r="AC17" s="644"/>
      <c r="AD17" s="645">
        <v>95304</v>
      </c>
      <c r="AE17" s="645"/>
      <c r="AF17" s="645"/>
      <c r="AG17" s="645"/>
      <c r="AH17" s="645"/>
      <c r="AI17" s="645"/>
      <c r="AJ17" s="645"/>
      <c r="AK17" s="645"/>
      <c r="AL17" s="646">
        <v>0.3</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127</v>
      </c>
      <c r="BH17" s="642"/>
      <c r="BI17" s="642"/>
      <c r="BJ17" s="642"/>
      <c r="BK17" s="642"/>
      <c r="BL17" s="642"/>
      <c r="BM17" s="642"/>
      <c r="BN17" s="643"/>
      <c r="BO17" s="644" t="s">
        <v>127</v>
      </c>
      <c r="BP17" s="644"/>
      <c r="BQ17" s="644"/>
      <c r="BR17" s="644"/>
      <c r="BS17" s="650" t="s">
        <v>127</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6928367</v>
      </c>
      <c r="CS17" s="642"/>
      <c r="CT17" s="642"/>
      <c r="CU17" s="642"/>
      <c r="CV17" s="642"/>
      <c r="CW17" s="642"/>
      <c r="CX17" s="642"/>
      <c r="CY17" s="643"/>
      <c r="CZ17" s="644">
        <v>12.3</v>
      </c>
      <c r="DA17" s="644"/>
      <c r="DB17" s="644"/>
      <c r="DC17" s="644"/>
      <c r="DD17" s="650" t="s">
        <v>137</v>
      </c>
      <c r="DE17" s="642"/>
      <c r="DF17" s="642"/>
      <c r="DG17" s="642"/>
      <c r="DH17" s="642"/>
      <c r="DI17" s="642"/>
      <c r="DJ17" s="642"/>
      <c r="DK17" s="642"/>
      <c r="DL17" s="642"/>
      <c r="DM17" s="642"/>
      <c r="DN17" s="642"/>
      <c r="DO17" s="642"/>
      <c r="DP17" s="643"/>
      <c r="DQ17" s="650">
        <v>6710295</v>
      </c>
      <c r="DR17" s="642"/>
      <c r="DS17" s="642"/>
      <c r="DT17" s="642"/>
      <c r="DU17" s="642"/>
      <c r="DV17" s="642"/>
      <c r="DW17" s="642"/>
      <c r="DX17" s="642"/>
      <c r="DY17" s="642"/>
      <c r="DZ17" s="642"/>
      <c r="EA17" s="642"/>
      <c r="EB17" s="642"/>
      <c r="EC17" s="651"/>
    </row>
    <row r="18" spans="2:133" ht="11.25" customHeight="1">
      <c r="B18" s="638" t="s">
        <v>268</v>
      </c>
      <c r="C18" s="639"/>
      <c r="D18" s="639"/>
      <c r="E18" s="639"/>
      <c r="F18" s="639"/>
      <c r="G18" s="639"/>
      <c r="H18" s="639"/>
      <c r="I18" s="639"/>
      <c r="J18" s="639"/>
      <c r="K18" s="639"/>
      <c r="L18" s="639"/>
      <c r="M18" s="639"/>
      <c r="N18" s="639"/>
      <c r="O18" s="639"/>
      <c r="P18" s="639"/>
      <c r="Q18" s="640"/>
      <c r="R18" s="641">
        <v>14316987</v>
      </c>
      <c r="S18" s="642"/>
      <c r="T18" s="642"/>
      <c r="U18" s="642"/>
      <c r="V18" s="642"/>
      <c r="W18" s="642"/>
      <c r="X18" s="642"/>
      <c r="Y18" s="643"/>
      <c r="Z18" s="644">
        <v>24.2</v>
      </c>
      <c r="AA18" s="644"/>
      <c r="AB18" s="644"/>
      <c r="AC18" s="644"/>
      <c r="AD18" s="645">
        <v>12856434</v>
      </c>
      <c r="AE18" s="645"/>
      <c r="AF18" s="645"/>
      <c r="AG18" s="645"/>
      <c r="AH18" s="645"/>
      <c r="AI18" s="645"/>
      <c r="AJ18" s="645"/>
      <c r="AK18" s="645"/>
      <c r="AL18" s="646">
        <v>39.799999999999997</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146</v>
      </c>
      <c r="BH18" s="642"/>
      <c r="BI18" s="642"/>
      <c r="BJ18" s="642"/>
      <c r="BK18" s="642"/>
      <c r="BL18" s="642"/>
      <c r="BM18" s="642"/>
      <c r="BN18" s="643"/>
      <c r="BO18" s="644" t="s">
        <v>127</v>
      </c>
      <c r="BP18" s="644"/>
      <c r="BQ18" s="644"/>
      <c r="BR18" s="644"/>
      <c r="BS18" s="650" t="s">
        <v>127</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146</v>
      </c>
      <c r="CS18" s="642"/>
      <c r="CT18" s="642"/>
      <c r="CU18" s="642"/>
      <c r="CV18" s="642"/>
      <c r="CW18" s="642"/>
      <c r="CX18" s="642"/>
      <c r="CY18" s="643"/>
      <c r="CZ18" s="644" t="s">
        <v>127</v>
      </c>
      <c r="DA18" s="644"/>
      <c r="DB18" s="644"/>
      <c r="DC18" s="644"/>
      <c r="DD18" s="650" t="s">
        <v>137</v>
      </c>
      <c r="DE18" s="642"/>
      <c r="DF18" s="642"/>
      <c r="DG18" s="642"/>
      <c r="DH18" s="642"/>
      <c r="DI18" s="642"/>
      <c r="DJ18" s="642"/>
      <c r="DK18" s="642"/>
      <c r="DL18" s="642"/>
      <c r="DM18" s="642"/>
      <c r="DN18" s="642"/>
      <c r="DO18" s="642"/>
      <c r="DP18" s="643"/>
      <c r="DQ18" s="650" t="s">
        <v>127</v>
      </c>
      <c r="DR18" s="642"/>
      <c r="DS18" s="642"/>
      <c r="DT18" s="642"/>
      <c r="DU18" s="642"/>
      <c r="DV18" s="642"/>
      <c r="DW18" s="642"/>
      <c r="DX18" s="642"/>
      <c r="DY18" s="642"/>
      <c r="DZ18" s="642"/>
      <c r="EA18" s="642"/>
      <c r="EB18" s="642"/>
      <c r="EC18" s="651"/>
    </row>
    <row r="19" spans="2:133" ht="11.25" customHeight="1">
      <c r="B19" s="638" t="s">
        <v>271</v>
      </c>
      <c r="C19" s="639"/>
      <c r="D19" s="639"/>
      <c r="E19" s="639"/>
      <c r="F19" s="639"/>
      <c r="G19" s="639"/>
      <c r="H19" s="639"/>
      <c r="I19" s="639"/>
      <c r="J19" s="639"/>
      <c r="K19" s="639"/>
      <c r="L19" s="639"/>
      <c r="M19" s="639"/>
      <c r="N19" s="639"/>
      <c r="O19" s="639"/>
      <c r="P19" s="639"/>
      <c r="Q19" s="640"/>
      <c r="R19" s="641">
        <v>12856434</v>
      </c>
      <c r="S19" s="642"/>
      <c r="T19" s="642"/>
      <c r="U19" s="642"/>
      <c r="V19" s="642"/>
      <c r="W19" s="642"/>
      <c r="X19" s="642"/>
      <c r="Y19" s="643"/>
      <c r="Z19" s="644">
        <v>21.8</v>
      </c>
      <c r="AA19" s="644"/>
      <c r="AB19" s="644"/>
      <c r="AC19" s="644"/>
      <c r="AD19" s="645">
        <v>12856434</v>
      </c>
      <c r="AE19" s="645"/>
      <c r="AF19" s="645"/>
      <c r="AG19" s="645"/>
      <c r="AH19" s="645"/>
      <c r="AI19" s="645"/>
      <c r="AJ19" s="645"/>
      <c r="AK19" s="645"/>
      <c r="AL19" s="646">
        <v>39.799999999999997</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606149</v>
      </c>
      <c r="BH19" s="642"/>
      <c r="BI19" s="642"/>
      <c r="BJ19" s="642"/>
      <c r="BK19" s="642"/>
      <c r="BL19" s="642"/>
      <c r="BM19" s="642"/>
      <c r="BN19" s="643"/>
      <c r="BO19" s="644">
        <v>3.7</v>
      </c>
      <c r="BP19" s="644"/>
      <c r="BQ19" s="644"/>
      <c r="BR19" s="644"/>
      <c r="BS19" s="650" t="s">
        <v>127</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127</v>
      </c>
      <c r="DA19" s="644"/>
      <c r="DB19" s="644"/>
      <c r="DC19" s="644"/>
      <c r="DD19" s="650" t="s">
        <v>127</v>
      </c>
      <c r="DE19" s="642"/>
      <c r="DF19" s="642"/>
      <c r="DG19" s="642"/>
      <c r="DH19" s="642"/>
      <c r="DI19" s="642"/>
      <c r="DJ19" s="642"/>
      <c r="DK19" s="642"/>
      <c r="DL19" s="642"/>
      <c r="DM19" s="642"/>
      <c r="DN19" s="642"/>
      <c r="DO19" s="642"/>
      <c r="DP19" s="643"/>
      <c r="DQ19" s="650" t="s">
        <v>146</v>
      </c>
      <c r="DR19" s="642"/>
      <c r="DS19" s="642"/>
      <c r="DT19" s="642"/>
      <c r="DU19" s="642"/>
      <c r="DV19" s="642"/>
      <c r="DW19" s="642"/>
      <c r="DX19" s="642"/>
      <c r="DY19" s="642"/>
      <c r="DZ19" s="642"/>
      <c r="EA19" s="642"/>
      <c r="EB19" s="642"/>
      <c r="EC19" s="651"/>
    </row>
    <row r="20" spans="2:133" ht="11.25" customHeight="1">
      <c r="B20" s="638" t="s">
        <v>274</v>
      </c>
      <c r="C20" s="639"/>
      <c r="D20" s="639"/>
      <c r="E20" s="639"/>
      <c r="F20" s="639"/>
      <c r="G20" s="639"/>
      <c r="H20" s="639"/>
      <c r="I20" s="639"/>
      <c r="J20" s="639"/>
      <c r="K20" s="639"/>
      <c r="L20" s="639"/>
      <c r="M20" s="639"/>
      <c r="N20" s="639"/>
      <c r="O20" s="639"/>
      <c r="P20" s="639"/>
      <c r="Q20" s="640"/>
      <c r="R20" s="641">
        <v>1460514</v>
      </c>
      <c r="S20" s="642"/>
      <c r="T20" s="642"/>
      <c r="U20" s="642"/>
      <c r="V20" s="642"/>
      <c r="W20" s="642"/>
      <c r="X20" s="642"/>
      <c r="Y20" s="643"/>
      <c r="Z20" s="644">
        <v>2.5</v>
      </c>
      <c r="AA20" s="644"/>
      <c r="AB20" s="644"/>
      <c r="AC20" s="644"/>
      <c r="AD20" s="645" t="s">
        <v>137</v>
      </c>
      <c r="AE20" s="645"/>
      <c r="AF20" s="645"/>
      <c r="AG20" s="645"/>
      <c r="AH20" s="645"/>
      <c r="AI20" s="645"/>
      <c r="AJ20" s="645"/>
      <c r="AK20" s="645"/>
      <c r="AL20" s="646" t="s">
        <v>127</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606149</v>
      </c>
      <c r="BH20" s="642"/>
      <c r="BI20" s="642"/>
      <c r="BJ20" s="642"/>
      <c r="BK20" s="642"/>
      <c r="BL20" s="642"/>
      <c r="BM20" s="642"/>
      <c r="BN20" s="643"/>
      <c r="BO20" s="644">
        <v>3.7</v>
      </c>
      <c r="BP20" s="644"/>
      <c r="BQ20" s="644"/>
      <c r="BR20" s="644"/>
      <c r="BS20" s="650" t="s">
        <v>127</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56422545</v>
      </c>
      <c r="CS20" s="642"/>
      <c r="CT20" s="642"/>
      <c r="CU20" s="642"/>
      <c r="CV20" s="642"/>
      <c r="CW20" s="642"/>
      <c r="CX20" s="642"/>
      <c r="CY20" s="643"/>
      <c r="CZ20" s="644">
        <v>100</v>
      </c>
      <c r="DA20" s="644"/>
      <c r="DB20" s="644"/>
      <c r="DC20" s="644"/>
      <c r="DD20" s="650">
        <v>6657513</v>
      </c>
      <c r="DE20" s="642"/>
      <c r="DF20" s="642"/>
      <c r="DG20" s="642"/>
      <c r="DH20" s="642"/>
      <c r="DI20" s="642"/>
      <c r="DJ20" s="642"/>
      <c r="DK20" s="642"/>
      <c r="DL20" s="642"/>
      <c r="DM20" s="642"/>
      <c r="DN20" s="642"/>
      <c r="DO20" s="642"/>
      <c r="DP20" s="643"/>
      <c r="DQ20" s="650">
        <v>37404099</v>
      </c>
      <c r="DR20" s="642"/>
      <c r="DS20" s="642"/>
      <c r="DT20" s="642"/>
      <c r="DU20" s="642"/>
      <c r="DV20" s="642"/>
      <c r="DW20" s="642"/>
      <c r="DX20" s="642"/>
      <c r="DY20" s="642"/>
      <c r="DZ20" s="642"/>
      <c r="EA20" s="642"/>
      <c r="EB20" s="642"/>
      <c r="EC20" s="651"/>
    </row>
    <row r="21" spans="2:133" ht="11.25" customHeight="1">
      <c r="B21" s="638" t="s">
        <v>277</v>
      </c>
      <c r="C21" s="639"/>
      <c r="D21" s="639"/>
      <c r="E21" s="639"/>
      <c r="F21" s="639"/>
      <c r="G21" s="639"/>
      <c r="H21" s="639"/>
      <c r="I21" s="639"/>
      <c r="J21" s="639"/>
      <c r="K21" s="639"/>
      <c r="L21" s="639"/>
      <c r="M21" s="639"/>
      <c r="N21" s="639"/>
      <c r="O21" s="639"/>
      <c r="P21" s="639"/>
      <c r="Q21" s="640"/>
      <c r="R21" s="641">
        <v>39</v>
      </c>
      <c r="S21" s="642"/>
      <c r="T21" s="642"/>
      <c r="U21" s="642"/>
      <c r="V21" s="642"/>
      <c r="W21" s="642"/>
      <c r="X21" s="642"/>
      <c r="Y21" s="643"/>
      <c r="Z21" s="644">
        <v>0</v>
      </c>
      <c r="AA21" s="644"/>
      <c r="AB21" s="644"/>
      <c r="AC21" s="644"/>
      <c r="AD21" s="645" t="s">
        <v>137</v>
      </c>
      <c r="AE21" s="645"/>
      <c r="AF21" s="645"/>
      <c r="AG21" s="645"/>
      <c r="AH21" s="645"/>
      <c r="AI21" s="645"/>
      <c r="AJ21" s="645"/>
      <c r="AK21" s="645"/>
      <c r="AL21" s="646" t="s">
        <v>127</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96851</v>
      </c>
      <c r="BH21" s="642"/>
      <c r="BI21" s="642"/>
      <c r="BJ21" s="642"/>
      <c r="BK21" s="642"/>
      <c r="BL21" s="642"/>
      <c r="BM21" s="642"/>
      <c r="BN21" s="643"/>
      <c r="BO21" s="644">
        <v>0.6</v>
      </c>
      <c r="BP21" s="644"/>
      <c r="BQ21" s="644"/>
      <c r="BR21" s="644"/>
      <c r="BS21" s="650" t="s">
        <v>146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279</v>
      </c>
      <c r="C22" s="639"/>
      <c r="D22" s="639"/>
      <c r="E22" s="639"/>
      <c r="F22" s="639"/>
      <c r="G22" s="639"/>
      <c r="H22" s="639"/>
      <c r="I22" s="639"/>
      <c r="J22" s="639"/>
      <c r="K22" s="639"/>
      <c r="L22" s="639"/>
      <c r="M22" s="639"/>
      <c r="N22" s="639"/>
      <c r="O22" s="639"/>
      <c r="P22" s="639"/>
      <c r="Q22" s="640"/>
      <c r="R22" s="641">
        <v>34114877</v>
      </c>
      <c r="S22" s="642"/>
      <c r="T22" s="642"/>
      <c r="U22" s="642"/>
      <c r="V22" s="642"/>
      <c r="W22" s="642"/>
      <c r="X22" s="642"/>
      <c r="Y22" s="643"/>
      <c r="Z22" s="644">
        <v>57.7</v>
      </c>
      <c r="AA22" s="644"/>
      <c r="AB22" s="644"/>
      <c r="AC22" s="644"/>
      <c r="AD22" s="645">
        <v>32145026</v>
      </c>
      <c r="AE22" s="645"/>
      <c r="AF22" s="645"/>
      <c r="AG22" s="645"/>
      <c r="AH22" s="645"/>
      <c r="AI22" s="645"/>
      <c r="AJ22" s="645"/>
      <c r="AK22" s="645"/>
      <c r="AL22" s="646">
        <v>99.5</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127</v>
      </c>
      <c r="BP22" s="644"/>
      <c r="BQ22" s="644"/>
      <c r="BR22" s="644"/>
      <c r="BS22" s="650" t="s">
        <v>137</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282</v>
      </c>
      <c r="C23" s="639"/>
      <c r="D23" s="639"/>
      <c r="E23" s="639"/>
      <c r="F23" s="639"/>
      <c r="G23" s="639"/>
      <c r="H23" s="639"/>
      <c r="I23" s="639"/>
      <c r="J23" s="639"/>
      <c r="K23" s="639"/>
      <c r="L23" s="639"/>
      <c r="M23" s="639"/>
      <c r="N23" s="639"/>
      <c r="O23" s="639"/>
      <c r="P23" s="639"/>
      <c r="Q23" s="640"/>
      <c r="R23" s="641">
        <v>21693</v>
      </c>
      <c r="S23" s="642"/>
      <c r="T23" s="642"/>
      <c r="U23" s="642"/>
      <c r="V23" s="642"/>
      <c r="W23" s="642"/>
      <c r="X23" s="642"/>
      <c r="Y23" s="643"/>
      <c r="Z23" s="644">
        <v>0</v>
      </c>
      <c r="AA23" s="644"/>
      <c r="AB23" s="644"/>
      <c r="AC23" s="644"/>
      <c r="AD23" s="645">
        <v>21693</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509298</v>
      </c>
      <c r="BH23" s="642"/>
      <c r="BI23" s="642"/>
      <c r="BJ23" s="642"/>
      <c r="BK23" s="642"/>
      <c r="BL23" s="642"/>
      <c r="BM23" s="642"/>
      <c r="BN23" s="643"/>
      <c r="BO23" s="644">
        <v>3.1</v>
      </c>
      <c r="BP23" s="644"/>
      <c r="BQ23" s="644"/>
      <c r="BR23" s="644"/>
      <c r="BS23" s="650" t="s">
        <v>137</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c r="B24" s="638" t="s">
        <v>289</v>
      </c>
      <c r="C24" s="639"/>
      <c r="D24" s="639"/>
      <c r="E24" s="639"/>
      <c r="F24" s="639"/>
      <c r="G24" s="639"/>
      <c r="H24" s="639"/>
      <c r="I24" s="639"/>
      <c r="J24" s="639"/>
      <c r="K24" s="639"/>
      <c r="L24" s="639"/>
      <c r="M24" s="639"/>
      <c r="N24" s="639"/>
      <c r="O24" s="639"/>
      <c r="P24" s="639"/>
      <c r="Q24" s="640"/>
      <c r="R24" s="641">
        <v>233456</v>
      </c>
      <c r="S24" s="642"/>
      <c r="T24" s="642"/>
      <c r="U24" s="642"/>
      <c r="V24" s="642"/>
      <c r="W24" s="642"/>
      <c r="X24" s="642"/>
      <c r="Y24" s="643"/>
      <c r="Z24" s="644">
        <v>0.4</v>
      </c>
      <c r="AA24" s="644"/>
      <c r="AB24" s="644"/>
      <c r="AC24" s="644"/>
      <c r="AD24" s="645" t="s">
        <v>127</v>
      </c>
      <c r="AE24" s="645"/>
      <c r="AF24" s="645"/>
      <c r="AG24" s="645"/>
      <c r="AH24" s="645"/>
      <c r="AI24" s="645"/>
      <c r="AJ24" s="645"/>
      <c r="AK24" s="645"/>
      <c r="AL24" s="646" t="s">
        <v>137</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127</v>
      </c>
      <c r="BP24" s="644"/>
      <c r="BQ24" s="644"/>
      <c r="BR24" s="644"/>
      <c r="BS24" s="650" t="s">
        <v>127</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31449619</v>
      </c>
      <c r="CS24" s="631"/>
      <c r="CT24" s="631"/>
      <c r="CU24" s="631"/>
      <c r="CV24" s="631"/>
      <c r="CW24" s="631"/>
      <c r="CX24" s="631"/>
      <c r="CY24" s="632"/>
      <c r="CZ24" s="635">
        <v>55.7</v>
      </c>
      <c r="DA24" s="636"/>
      <c r="DB24" s="636"/>
      <c r="DC24" s="655"/>
      <c r="DD24" s="674">
        <v>20183700</v>
      </c>
      <c r="DE24" s="631"/>
      <c r="DF24" s="631"/>
      <c r="DG24" s="631"/>
      <c r="DH24" s="631"/>
      <c r="DI24" s="631"/>
      <c r="DJ24" s="631"/>
      <c r="DK24" s="632"/>
      <c r="DL24" s="674">
        <v>20126675</v>
      </c>
      <c r="DM24" s="631"/>
      <c r="DN24" s="631"/>
      <c r="DO24" s="631"/>
      <c r="DP24" s="631"/>
      <c r="DQ24" s="631"/>
      <c r="DR24" s="631"/>
      <c r="DS24" s="631"/>
      <c r="DT24" s="631"/>
      <c r="DU24" s="631"/>
      <c r="DV24" s="632"/>
      <c r="DW24" s="635">
        <v>59.1</v>
      </c>
      <c r="DX24" s="636"/>
      <c r="DY24" s="636"/>
      <c r="DZ24" s="636"/>
      <c r="EA24" s="636"/>
      <c r="EB24" s="636"/>
      <c r="EC24" s="637"/>
    </row>
    <row r="25" spans="2:133" ht="11.25" customHeight="1">
      <c r="B25" s="638" t="s">
        <v>292</v>
      </c>
      <c r="C25" s="639"/>
      <c r="D25" s="639"/>
      <c r="E25" s="639"/>
      <c r="F25" s="639"/>
      <c r="G25" s="639"/>
      <c r="H25" s="639"/>
      <c r="I25" s="639"/>
      <c r="J25" s="639"/>
      <c r="K25" s="639"/>
      <c r="L25" s="639"/>
      <c r="M25" s="639"/>
      <c r="N25" s="639"/>
      <c r="O25" s="639"/>
      <c r="P25" s="639"/>
      <c r="Q25" s="640"/>
      <c r="R25" s="641">
        <v>1320112</v>
      </c>
      <c r="S25" s="642"/>
      <c r="T25" s="642"/>
      <c r="U25" s="642"/>
      <c r="V25" s="642"/>
      <c r="W25" s="642"/>
      <c r="X25" s="642"/>
      <c r="Y25" s="643"/>
      <c r="Z25" s="644">
        <v>2.2000000000000002</v>
      </c>
      <c r="AA25" s="644"/>
      <c r="AB25" s="644"/>
      <c r="AC25" s="644"/>
      <c r="AD25" s="645">
        <v>55133</v>
      </c>
      <c r="AE25" s="645"/>
      <c r="AF25" s="645"/>
      <c r="AG25" s="645"/>
      <c r="AH25" s="645"/>
      <c r="AI25" s="645"/>
      <c r="AJ25" s="645"/>
      <c r="AK25" s="645"/>
      <c r="AL25" s="646">
        <v>0.2</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127</v>
      </c>
      <c r="BP25" s="644"/>
      <c r="BQ25" s="644"/>
      <c r="BR25" s="644"/>
      <c r="BS25" s="650" t="s">
        <v>146</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9068004</v>
      </c>
      <c r="CS25" s="677"/>
      <c r="CT25" s="677"/>
      <c r="CU25" s="677"/>
      <c r="CV25" s="677"/>
      <c r="CW25" s="677"/>
      <c r="CX25" s="677"/>
      <c r="CY25" s="678"/>
      <c r="CZ25" s="646">
        <v>16.100000000000001</v>
      </c>
      <c r="DA25" s="675"/>
      <c r="DB25" s="675"/>
      <c r="DC25" s="679"/>
      <c r="DD25" s="650">
        <v>8498714</v>
      </c>
      <c r="DE25" s="677"/>
      <c r="DF25" s="677"/>
      <c r="DG25" s="677"/>
      <c r="DH25" s="677"/>
      <c r="DI25" s="677"/>
      <c r="DJ25" s="677"/>
      <c r="DK25" s="678"/>
      <c r="DL25" s="650">
        <v>8486783</v>
      </c>
      <c r="DM25" s="677"/>
      <c r="DN25" s="677"/>
      <c r="DO25" s="677"/>
      <c r="DP25" s="677"/>
      <c r="DQ25" s="677"/>
      <c r="DR25" s="677"/>
      <c r="DS25" s="677"/>
      <c r="DT25" s="677"/>
      <c r="DU25" s="677"/>
      <c r="DV25" s="678"/>
      <c r="DW25" s="646">
        <v>24.9</v>
      </c>
      <c r="DX25" s="675"/>
      <c r="DY25" s="675"/>
      <c r="DZ25" s="675"/>
      <c r="EA25" s="675"/>
      <c r="EB25" s="675"/>
      <c r="EC25" s="676"/>
    </row>
    <row r="26" spans="2:133" ht="11.25" customHeight="1">
      <c r="B26" s="638" t="s">
        <v>295</v>
      </c>
      <c r="C26" s="639"/>
      <c r="D26" s="639"/>
      <c r="E26" s="639"/>
      <c r="F26" s="639"/>
      <c r="G26" s="639"/>
      <c r="H26" s="639"/>
      <c r="I26" s="639"/>
      <c r="J26" s="639"/>
      <c r="K26" s="639"/>
      <c r="L26" s="639"/>
      <c r="M26" s="639"/>
      <c r="N26" s="639"/>
      <c r="O26" s="639"/>
      <c r="P26" s="639"/>
      <c r="Q26" s="640"/>
      <c r="R26" s="641">
        <v>196114</v>
      </c>
      <c r="S26" s="642"/>
      <c r="T26" s="642"/>
      <c r="U26" s="642"/>
      <c r="V26" s="642"/>
      <c r="W26" s="642"/>
      <c r="X26" s="642"/>
      <c r="Y26" s="643"/>
      <c r="Z26" s="644">
        <v>0.3</v>
      </c>
      <c r="AA26" s="644"/>
      <c r="AB26" s="644"/>
      <c r="AC26" s="644"/>
      <c r="AD26" s="645" t="s">
        <v>127</v>
      </c>
      <c r="AE26" s="645"/>
      <c r="AF26" s="645"/>
      <c r="AG26" s="645"/>
      <c r="AH26" s="645"/>
      <c r="AI26" s="645"/>
      <c r="AJ26" s="645"/>
      <c r="AK26" s="645"/>
      <c r="AL26" s="646" t="s">
        <v>146</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146</v>
      </c>
      <c r="BH26" s="642"/>
      <c r="BI26" s="642"/>
      <c r="BJ26" s="642"/>
      <c r="BK26" s="642"/>
      <c r="BL26" s="642"/>
      <c r="BM26" s="642"/>
      <c r="BN26" s="643"/>
      <c r="BO26" s="644" t="s">
        <v>127</v>
      </c>
      <c r="BP26" s="644"/>
      <c r="BQ26" s="644"/>
      <c r="BR26" s="644"/>
      <c r="BS26" s="650" t="s">
        <v>127</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6310511</v>
      </c>
      <c r="CS26" s="642"/>
      <c r="CT26" s="642"/>
      <c r="CU26" s="642"/>
      <c r="CV26" s="642"/>
      <c r="CW26" s="642"/>
      <c r="CX26" s="642"/>
      <c r="CY26" s="643"/>
      <c r="CZ26" s="646">
        <v>11.2</v>
      </c>
      <c r="DA26" s="675"/>
      <c r="DB26" s="675"/>
      <c r="DC26" s="679"/>
      <c r="DD26" s="650">
        <v>5785188</v>
      </c>
      <c r="DE26" s="642"/>
      <c r="DF26" s="642"/>
      <c r="DG26" s="642"/>
      <c r="DH26" s="642"/>
      <c r="DI26" s="642"/>
      <c r="DJ26" s="642"/>
      <c r="DK26" s="643"/>
      <c r="DL26" s="650" t="s">
        <v>137</v>
      </c>
      <c r="DM26" s="642"/>
      <c r="DN26" s="642"/>
      <c r="DO26" s="642"/>
      <c r="DP26" s="642"/>
      <c r="DQ26" s="642"/>
      <c r="DR26" s="642"/>
      <c r="DS26" s="642"/>
      <c r="DT26" s="642"/>
      <c r="DU26" s="642"/>
      <c r="DV26" s="643"/>
      <c r="DW26" s="646" t="s">
        <v>146</v>
      </c>
      <c r="DX26" s="675"/>
      <c r="DY26" s="675"/>
      <c r="DZ26" s="675"/>
      <c r="EA26" s="675"/>
      <c r="EB26" s="675"/>
      <c r="EC26" s="676"/>
    </row>
    <row r="27" spans="2:133" ht="11.25" customHeight="1">
      <c r="B27" s="638" t="s">
        <v>298</v>
      </c>
      <c r="C27" s="639"/>
      <c r="D27" s="639"/>
      <c r="E27" s="639"/>
      <c r="F27" s="639"/>
      <c r="G27" s="639"/>
      <c r="H27" s="639"/>
      <c r="I27" s="639"/>
      <c r="J27" s="639"/>
      <c r="K27" s="639"/>
      <c r="L27" s="639"/>
      <c r="M27" s="639"/>
      <c r="N27" s="639"/>
      <c r="O27" s="639"/>
      <c r="P27" s="639"/>
      <c r="Q27" s="640"/>
      <c r="R27" s="641">
        <v>9288737</v>
      </c>
      <c r="S27" s="642"/>
      <c r="T27" s="642"/>
      <c r="U27" s="642"/>
      <c r="V27" s="642"/>
      <c r="W27" s="642"/>
      <c r="X27" s="642"/>
      <c r="Y27" s="643"/>
      <c r="Z27" s="644">
        <v>15.7</v>
      </c>
      <c r="AA27" s="644"/>
      <c r="AB27" s="644"/>
      <c r="AC27" s="644"/>
      <c r="AD27" s="645" t="s">
        <v>127</v>
      </c>
      <c r="AE27" s="645"/>
      <c r="AF27" s="645"/>
      <c r="AG27" s="645"/>
      <c r="AH27" s="645"/>
      <c r="AI27" s="645"/>
      <c r="AJ27" s="645"/>
      <c r="AK27" s="645"/>
      <c r="AL27" s="646" t="s">
        <v>146</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16388407</v>
      </c>
      <c r="BH27" s="642"/>
      <c r="BI27" s="642"/>
      <c r="BJ27" s="642"/>
      <c r="BK27" s="642"/>
      <c r="BL27" s="642"/>
      <c r="BM27" s="642"/>
      <c r="BN27" s="643"/>
      <c r="BO27" s="644">
        <v>100</v>
      </c>
      <c r="BP27" s="644"/>
      <c r="BQ27" s="644"/>
      <c r="BR27" s="644"/>
      <c r="BS27" s="650">
        <v>236949</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15453248</v>
      </c>
      <c r="CS27" s="677"/>
      <c r="CT27" s="677"/>
      <c r="CU27" s="677"/>
      <c r="CV27" s="677"/>
      <c r="CW27" s="677"/>
      <c r="CX27" s="677"/>
      <c r="CY27" s="678"/>
      <c r="CZ27" s="646">
        <v>27.4</v>
      </c>
      <c r="DA27" s="675"/>
      <c r="DB27" s="675"/>
      <c r="DC27" s="679"/>
      <c r="DD27" s="650">
        <v>4974691</v>
      </c>
      <c r="DE27" s="677"/>
      <c r="DF27" s="677"/>
      <c r="DG27" s="677"/>
      <c r="DH27" s="677"/>
      <c r="DI27" s="677"/>
      <c r="DJ27" s="677"/>
      <c r="DK27" s="678"/>
      <c r="DL27" s="650">
        <v>4929597</v>
      </c>
      <c r="DM27" s="677"/>
      <c r="DN27" s="677"/>
      <c r="DO27" s="677"/>
      <c r="DP27" s="677"/>
      <c r="DQ27" s="677"/>
      <c r="DR27" s="677"/>
      <c r="DS27" s="677"/>
      <c r="DT27" s="677"/>
      <c r="DU27" s="677"/>
      <c r="DV27" s="678"/>
      <c r="DW27" s="646">
        <v>14.5</v>
      </c>
      <c r="DX27" s="675"/>
      <c r="DY27" s="675"/>
      <c r="DZ27" s="675"/>
      <c r="EA27" s="675"/>
      <c r="EB27" s="675"/>
      <c r="EC27" s="676"/>
    </row>
    <row r="28" spans="2:133" ht="11.25" customHeight="1">
      <c r="B28" s="683" t="s">
        <v>301</v>
      </c>
      <c r="C28" s="684"/>
      <c r="D28" s="684"/>
      <c r="E28" s="684"/>
      <c r="F28" s="684"/>
      <c r="G28" s="684"/>
      <c r="H28" s="684"/>
      <c r="I28" s="684"/>
      <c r="J28" s="684"/>
      <c r="K28" s="684"/>
      <c r="L28" s="684"/>
      <c r="M28" s="684"/>
      <c r="N28" s="684"/>
      <c r="O28" s="684"/>
      <c r="P28" s="684"/>
      <c r="Q28" s="685"/>
      <c r="R28" s="641">
        <v>1948</v>
      </c>
      <c r="S28" s="642"/>
      <c r="T28" s="642"/>
      <c r="U28" s="642"/>
      <c r="V28" s="642"/>
      <c r="W28" s="642"/>
      <c r="X28" s="642"/>
      <c r="Y28" s="643"/>
      <c r="Z28" s="644">
        <v>0</v>
      </c>
      <c r="AA28" s="644"/>
      <c r="AB28" s="644"/>
      <c r="AC28" s="644"/>
      <c r="AD28" s="645">
        <v>1948</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6928367</v>
      </c>
      <c r="CS28" s="642"/>
      <c r="CT28" s="642"/>
      <c r="CU28" s="642"/>
      <c r="CV28" s="642"/>
      <c r="CW28" s="642"/>
      <c r="CX28" s="642"/>
      <c r="CY28" s="643"/>
      <c r="CZ28" s="646">
        <v>12.3</v>
      </c>
      <c r="DA28" s="675"/>
      <c r="DB28" s="675"/>
      <c r="DC28" s="679"/>
      <c r="DD28" s="650">
        <v>6710295</v>
      </c>
      <c r="DE28" s="642"/>
      <c r="DF28" s="642"/>
      <c r="DG28" s="642"/>
      <c r="DH28" s="642"/>
      <c r="DI28" s="642"/>
      <c r="DJ28" s="642"/>
      <c r="DK28" s="643"/>
      <c r="DL28" s="650">
        <v>6710295</v>
      </c>
      <c r="DM28" s="642"/>
      <c r="DN28" s="642"/>
      <c r="DO28" s="642"/>
      <c r="DP28" s="642"/>
      <c r="DQ28" s="642"/>
      <c r="DR28" s="642"/>
      <c r="DS28" s="642"/>
      <c r="DT28" s="642"/>
      <c r="DU28" s="642"/>
      <c r="DV28" s="643"/>
      <c r="DW28" s="646">
        <v>19.7</v>
      </c>
      <c r="DX28" s="675"/>
      <c r="DY28" s="675"/>
      <c r="DZ28" s="675"/>
      <c r="EA28" s="675"/>
      <c r="EB28" s="675"/>
      <c r="EC28" s="676"/>
    </row>
    <row r="29" spans="2:133" ht="11.25" customHeight="1">
      <c r="B29" s="638" t="s">
        <v>303</v>
      </c>
      <c r="C29" s="639"/>
      <c r="D29" s="639"/>
      <c r="E29" s="639"/>
      <c r="F29" s="639"/>
      <c r="G29" s="639"/>
      <c r="H29" s="639"/>
      <c r="I29" s="639"/>
      <c r="J29" s="639"/>
      <c r="K29" s="639"/>
      <c r="L29" s="639"/>
      <c r="M29" s="639"/>
      <c r="N29" s="639"/>
      <c r="O29" s="639"/>
      <c r="P29" s="639"/>
      <c r="Q29" s="640"/>
      <c r="R29" s="641">
        <v>4940619</v>
      </c>
      <c r="S29" s="642"/>
      <c r="T29" s="642"/>
      <c r="U29" s="642"/>
      <c r="V29" s="642"/>
      <c r="W29" s="642"/>
      <c r="X29" s="642"/>
      <c r="Y29" s="643"/>
      <c r="Z29" s="644">
        <v>8.4</v>
      </c>
      <c r="AA29" s="644"/>
      <c r="AB29" s="644"/>
      <c r="AC29" s="644"/>
      <c r="AD29" s="645" t="s">
        <v>137</v>
      </c>
      <c r="AE29" s="645"/>
      <c r="AF29" s="645"/>
      <c r="AG29" s="645"/>
      <c r="AH29" s="645"/>
      <c r="AI29" s="645"/>
      <c r="AJ29" s="645"/>
      <c r="AK29" s="645"/>
      <c r="AL29" s="646" t="s">
        <v>127</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6928367</v>
      </c>
      <c r="CS29" s="677"/>
      <c r="CT29" s="677"/>
      <c r="CU29" s="677"/>
      <c r="CV29" s="677"/>
      <c r="CW29" s="677"/>
      <c r="CX29" s="677"/>
      <c r="CY29" s="678"/>
      <c r="CZ29" s="646">
        <v>12.3</v>
      </c>
      <c r="DA29" s="675"/>
      <c r="DB29" s="675"/>
      <c r="DC29" s="679"/>
      <c r="DD29" s="650">
        <v>6710295</v>
      </c>
      <c r="DE29" s="677"/>
      <c r="DF29" s="677"/>
      <c r="DG29" s="677"/>
      <c r="DH29" s="677"/>
      <c r="DI29" s="677"/>
      <c r="DJ29" s="677"/>
      <c r="DK29" s="678"/>
      <c r="DL29" s="650">
        <v>6710295</v>
      </c>
      <c r="DM29" s="677"/>
      <c r="DN29" s="677"/>
      <c r="DO29" s="677"/>
      <c r="DP29" s="677"/>
      <c r="DQ29" s="677"/>
      <c r="DR29" s="677"/>
      <c r="DS29" s="677"/>
      <c r="DT29" s="677"/>
      <c r="DU29" s="677"/>
      <c r="DV29" s="678"/>
      <c r="DW29" s="646">
        <v>19.7</v>
      </c>
      <c r="DX29" s="675"/>
      <c r="DY29" s="675"/>
      <c r="DZ29" s="675"/>
      <c r="EA29" s="675"/>
      <c r="EB29" s="675"/>
      <c r="EC29" s="676"/>
    </row>
    <row r="30" spans="2:133" ht="11.25" customHeight="1">
      <c r="B30" s="638" t="s">
        <v>308</v>
      </c>
      <c r="C30" s="639"/>
      <c r="D30" s="639"/>
      <c r="E30" s="639"/>
      <c r="F30" s="639"/>
      <c r="G30" s="639"/>
      <c r="H30" s="639"/>
      <c r="I30" s="639"/>
      <c r="J30" s="639"/>
      <c r="K30" s="639"/>
      <c r="L30" s="639"/>
      <c r="M30" s="639"/>
      <c r="N30" s="639"/>
      <c r="O30" s="639"/>
      <c r="P30" s="639"/>
      <c r="Q30" s="640"/>
      <c r="R30" s="641">
        <v>196498</v>
      </c>
      <c r="S30" s="642"/>
      <c r="T30" s="642"/>
      <c r="U30" s="642"/>
      <c r="V30" s="642"/>
      <c r="W30" s="642"/>
      <c r="X30" s="642"/>
      <c r="Y30" s="643"/>
      <c r="Z30" s="644">
        <v>0.3</v>
      </c>
      <c r="AA30" s="644"/>
      <c r="AB30" s="644"/>
      <c r="AC30" s="644"/>
      <c r="AD30" s="645">
        <v>82075</v>
      </c>
      <c r="AE30" s="645"/>
      <c r="AF30" s="645"/>
      <c r="AG30" s="645"/>
      <c r="AH30" s="645"/>
      <c r="AI30" s="645"/>
      <c r="AJ30" s="645"/>
      <c r="AK30" s="645"/>
      <c r="AL30" s="646">
        <v>0.3</v>
      </c>
      <c r="AM30" s="647"/>
      <c r="AN30" s="647"/>
      <c r="AO30" s="648"/>
      <c r="AP30" s="689" t="s">
        <v>309</v>
      </c>
      <c r="AQ30" s="690"/>
      <c r="AR30" s="690"/>
      <c r="AS30" s="690"/>
      <c r="AT30" s="695" t="s">
        <v>310</v>
      </c>
      <c r="AU30" s="230"/>
      <c r="AV30" s="230"/>
      <c r="AW30" s="230"/>
      <c r="AX30" s="627" t="s">
        <v>186</v>
      </c>
      <c r="AY30" s="628"/>
      <c r="AZ30" s="628"/>
      <c r="BA30" s="628"/>
      <c r="BB30" s="628"/>
      <c r="BC30" s="628"/>
      <c r="BD30" s="628"/>
      <c r="BE30" s="628"/>
      <c r="BF30" s="629"/>
      <c r="BG30" s="701">
        <v>99.1</v>
      </c>
      <c r="BH30" s="702"/>
      <c r="BI30" s="702"/>
      <c r="BJ30" s="702"/>
      <c r="BK30" s="702"/>
      <c r="BL30" s="702"/>
      <c r="BM30" s="636">
        <v>96.9</v>
      </c>
      <c r="BN30" s="702"/>
      <c r="BO30" s="702"/>
      <c r="BP30" s="702"/>
      <c r="BQ30" s="703"/>
      <c r="BR30" s="701">
        <v>98.9</v>
      </c>
      <c r="BS30" s="702"/>
      <c r="BT30" s="702"/>
      <c r="BU30" s="702"/>
      <c r="BV30" s="702"/>
      <c r="BW30" s="702"/>
      <c r="BX30" s="636">
        <v>96.6</v>
      </c>
      <c r="BY30" s="702"/>
      <c r="BZ30" s="702"/>
      <c r="CA30" s="702"/>
      <c r="CB30" s="703"/>
      <c r="CD30" s="706"/>
      <c r="CE30" s="707"/>
      <c r="CF30" s="656" t="s">
        <v>311</v>
      </c>
      <c r="CG30" s="657"/>
      <c r="CH30" s="657"/>
      <c r="CI30" s="657"/>
      <c r="CJ30" s="657"/>
      <c r="CK30" s="657"/>
      <c r="CL30" s="657"/>
      <c r="CM30" s="657"/>
      <c r="CN30" s="657"/>
      <c r="CO30" s="657"/>
      <c r="CP30" s="657"/>
      <c r="CQ30" s="658"/>
      <c r="CR30" s="641">
        <v>6497580</v>
      </c>
      <c r="CS30" s="642"/>
      <c r="CT30" s="642"/>
      <c r="CU30" s="642"/>
      <c r="CV30" s="642"/>
      <c r="CW30" s="642"/>
      <c r="CX30" s="642"/>
      <c r="CY30" s="643"/>
      <c r="CZ30" s="646">
        <v>11.5</v>
      </c>
      <c r="DA30" s="675"/>
      <c r="DB30" s="675"/>
      <c r="DC30" s="679"/>
      <c r="DD30" s="650">
        <v>6294973</v>
      </c>
      <c r="DE30" s="642"/>
      <c r="DF30" s="642"/>
      <c r="DG30" s="642"/>
      <c r="DH30" s="642"/>
      <c r="DI30" s="642"/>
      <c r="DJ30" s="642"/>
      <c r="DK30" s="643"/>
      <c r="DL30" s="650">
        <v>6294973</v>
      </c>
      <c r="DM30" s="642"/>
      <c r="DN30" s="642"/>
      <c r="DO30" s="642"/>
      <c r="DP30" s="642"/>
      <c r="DQ30" s="642"/>
      <c r="DR30" s="642"/>
      <c r="DS30" s="642"/>
      <c r="DT30" s="642"/>
      <c r="DU30" s="642"/>
      <c r="DV30" s="643"/>
      <c r="DW30" s="646">
        <v>18.5</v>
      </c>
      <c r="DX30" s="675"/>
      <c r="DY30" s="675"/>
      <c r="DZ30" s="675"/>
      <c r="EA30" s="675"/>
      <c r="EB30" s="675"/>
      <c r="EC30" s="676"/>
    </row>
    <row r="31" spans="2:133" ht="11.25" customHeight="1">
      <c r="B31" s="638" t="s">
        <v>312</v>
      </c>
      <c r="C31" s="639"/>
      <c r="D31" s="639"/>
      <c r="E31" s="639"/>
      <c r="F31" s="639"/>
      <c r="G31" s="639"/>
      <c r="H31" s="639"/>
      <c r="I31" s="639"/>
      <c r="J31" s="639"/>
      <c r="K31" s="639"/>
      <c r="L31" s="639"/>
      <c r="M31" s="639"/>
      <c r="N31" s="639"/>
      <c r="O31" s="639"/>
      <c r="P31" s="639"/>
      <c r="Q31" s="640"/>
      <c r="R31" s="641">
        <v>604573</v>
      </c>
      <c r="S31" s="642"/>
      <c r="T31" s="642"/>
      <c r="U31" s="642"/>
      <c r="V31" s="642"/>
      <c r="W31" s="642"/>
      <c r="X31" s="642"/>
      <c r="Y31" s="643"/>
      <c r="Z31" s="644">
        <v>1</v>
      </c>
      <c r="AA31" s="644"/>
      <c r="AB31" s="644"/>
      <c r="AC31" s="644"/>
      <c r="AD31" s="645" t="s">
        <v>146</v>
      </c>
      <c r="AE31" s="645"/>
      <c r="AF31" s="645"/>
      <c r="AG31" s="645"/>
      <c r="AH31" s="645"/>
      <c r="AI31" s="645"/>
      <c r="AJ31" s="645"/>
      <c r="AK31" s="645"/>
      <c r="AL31" s="646" t="s">
        <v>244</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99.3</v>
      </c>
      <c r="BH31" s="677"/>
      <c r="BI31" s="677"/>
      <c r="BJ31" s="677"/>
      <c r="BK31" s="677"/>
      <c r="BL31" s="677"/>
      <c r="BM31" s="647">
        <v>98</v>
      </c>
      <c r="BN31" s="699"/>
      <c r="BO31" s="699"/>
      <c r="BP31" s="699"/>
      <c r="BQ31" s="700"/>
      <c r="BR31" s="698">
        <v>99.1</v>
      </c>
      <c r="BS31" s="677"/>
      <c r="BT31" s="677"/>
      <c r="BU31" s="677"/>
      <c r="BV31" s="677"/>
      <c r="BW31" s="677"/>
      <c r="BX31" s="647">
        <v>97.7</v>
      </c>
      <c r="BY31" s="699"/>
      <c r="BZ31" s="699"/>
      <c r="CA31" s="699"/>
      <c r="CB31" s="700"/>
      <c r="CD31" s="706"/>
      <c r="CE31" s="707"/>
      <c r="CF31" s="656" t="s">
        <v>315</v>
      </c>
      <c r="CG31" s="657"/>
      <c r="CH31" s="657"/>
      <c r="CI31" s="657"/>
      <c r="CJ31" s="657"/>
      <c r="CK31" s="657"/>
      <c r="CL31" s="657"/>
      <c r="CM31" s="657"/>
      <c r="CN31" s="657"/>
      <c r="CO31" s="657"/>
      <c r="CP31" s="657"/>
      <c r="CQ31" s="658"/>
      <c r="CR31" s="641">
        <v>430787</v>
      </c>
      <c r="CS31" s="677"/>
      <c r="CT31" s="677"/>
      <c r="CU31" s="677"/>
      <c r="CV31" s="677"/>
      <c r="CW31" s="677"/>
      <c r="CX31" s="677"/>
      <c r="CY31" s="678"/>
      <c r="CZ31" s="646">
        <v>0.8</v>
      </c>
      <c r="DA31" s="675"/>
      <c r="DB31" s="675"/>
      <c r="DC31" s="679"/>
      <c r="DD31" s="650">
        <v>415322</v>
      </c>
      <c r="DE31" s="677"/>
      <c r="DF31" s="677"/>
      <c r="DG31" s="677"/>
      <c r="DH31" s="677"/>
      <c r="DI31" s="677"/>
      <c r="DJ31" s="677"/>
      <c r="DK31" s="678"/>
      <c r="DL31" s="650">
        <v>415322</v>
      </c>
      <c r="DM31" s="677"/>
      <c r="DN31" s="677"/>
      <c r="DO31" s="677"/>
      <c r="DP31" s="677"/>
      <c r="DQ31" s="677"/>
      <c r="DR31" s="677"/>
      <c r="DS31" s="677"/>
      <c r="DT31" s="677"/>
      <c r="DU31" s="677"/>
      <c r="DV31" s="678"/>
      <c r="DW31" s="646">
        <v>1.2</v>
      </c>
      <c r="DX31" s="675"/>
      <c r="DY31" s="675"/>
      <c r="DZ31" s="675"/>
      <c r="EA31" s="675"/>
      <c r="EB31" s="675"/>
      <c r="EC31" s="676"/>
    </row>
    <row r="32" spans="2:133" ht="11.25" customHeight="1">
      <c r="B32" s="638" t="s">
        <v>316</v>
      </c>
      <c r="C32" s="639"/>
      <c r="D32" s="639"/>
      <c r="E32" s="639"/>
      <c r="F32" s="639"/>
      <c r="G32" s="639"/>
      <c r="H32" s="639"/>
      <c r="I32" s="639"/>
      <c r="J32" s="639"/>
      <c r="K32" s="639"/>
      <c r="L32" s="639"/>
      <c r="M32" s="639"/>
      <c r="N32" s="639"/>
      <c r="O32" s="639"/>
      <c r="P32" s="639"/>
      <c r="Q32" s="640"/>
      <c r="R32" s="641">
        <v>2429175</v>
      </c>
      <c r="S32" s="642"/>
      <c r="T32" s="642"/>
      <c r="U32" s="642"/>
      <c r="V32" s="642"/>
      <c r="W32" s="642"/>
      <c r="X32" s="642"/>
      <c r="Y32" s="643"/>
      <c r="Z32" s="644">
        <v>4.0999999999999996</v>
      </c>
      <c r="AA32" s="644"/>
      <c r="AB32" s="644"/>
      <c r="AC32" s="644"/>
      <c r="AD32" s="645" t="s">
        <v>137</v>
      </c>
      <c r="AE32" s="645"/>
      <c r="AF32" s="645"/>
      <c r="AG32" s="645"/>
      <c r="AH32" s="645"/>
      <c r="AI32" s="645"/>
      <c r="AJ32" s="645"/>
      <c r="AK32" s="645"/>
      <c r="AL32" s="646" t="s">
        <v>146</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98.9</v>
      </c>
      <c r="BH32" s="711"/>
      <c r="BI32" s="711"/>
      <c r="BJ32" s="711"/>
      <c r="BK32" s="711"/>
      <c r="BL32" s="711"/>
      <c r="BM32" s="712">
        <v>95.7</v>
      </c>
      <c r="BN32" s="711"/>
      <c r="BO32" s="711"/>
      <c r="BP32" s="711"/>
      <c r="BQ32" s="713"/>
      <c r="BR32" s="710">
        <v>98.7</v>
      </c>
      <c r="BS32" s="711"/>
      <c r="BT32" s="711"/>
      <c r="BU32" s="711"/>
      <c r="BV32" s="711"/>
      <c r="BW32" s="711"/>
      <c r="BX32" s="712">
        <v>95.3</v>
      </c>
      <c r="BY32" s="711"/>
      <c r="BZ32" s="711"/>
      <c r="CA32" s="711"/>
      <c r="CB32" s="713"/>
      <c r="CD32" s="708"/>
      <c r="CE32" s="709"/>
      <c r="CF32" s="656" t="s">
        <v>318</v>
      </c>
      <c r="CG32" s="657"/>
      <c r="CH32" s="657"/>
      <c r="CI32" s="657"/>
      <c r="CJ32" s="657"/>
      <c r="CK32" s="657"/>
      <c r="CL32" s="657"/>
      <c r="CM32" s="657"/>
      <c r="CN32" s="657"/>
      <c r="CO32" s="657"/>
      <c r="CP32" s="657"/>
      <c r="CQ32" s="658"/>
      <c r="CR32" s="641" t="s">
        <v>146</v>
      </c>
      <c r="CS32" s="642"/>
      <c r="CT32" s="642"/>
      <c r="CU32" s="642"/>
      <c r="CV32" s="642"/>
      <c r="CW32" s="642"/>
      <c r="CX32" s="642"/>
      <c r="CY32" s="643"/>
      <c r="CZ32" s="646" t="s">
        <v>146</v>
      </c>
      <c r="DA32" s="675"/>
      <c r="DB32" s="675"/>
      <c r="DC32" s="679"/>
      <c r="DD32" s="650" t="s">
        <v>137</v>
      </c>
      <c r="DE32" s="642"/>
      <c r="DF32" s="642"/>
      <c r="DG32" s="642"/>
      <c r="DH32" s="642"/>
      <c r="DI32" s="642"/>
      <c r="DJ32" s="642"/>
      <c r="DK32" s="643"/>
      <c r="DL32" s="650" t="s">
        <v>127</v>
      </c>
      <c r="DM32" s="642"/>
      <c r="DN32" s="642"/>
      <c r="DO32" s="642"/>
      <c r="DP32" s="642"/>
      <c r="DQ32" s="642"/>
      <c r="DR32" s="642"/>
      <c r="DS32" s="642"/>
      <c r="DT32" s="642"/>
      <c r="DU32" s="642"/>
      <c r="DV32" s="643"/>
      <c r="DW32" s="646" t="s">
        <v>127</v>
      </c>
      <c r="DX32" s="675"/>
      <c r="DY32" s="675"/>
      <c r="DZ32" s="675"/>
      <c r="EA32" s="675"/>
      <c r="EB32" s="675"/>
      <c r="EC32" s="676"/>
    </row>
    <row r="33" spans="2:133" ht="11.25" customHeight="1">
      <c r="B33" s="638" t="s">
        <v>319</v>
      </c>
      <c r="C33" s="639"/>
      <c r="D33" s="639"/>
      <c r="E33" s="639"/>
      <c r="F33" s="639"/>
      <c r="G33" s="639"/>
      <c r="H33" s="639"/>
      <c r="I33" s="639"/>
      <c r="J33" s="639"/>
      <c r="K33" s="639"/>
      <c r="L33" s="639"/>
      <c r="M33" s="639"/>
      <c r="N33" s="639"/>
      <c r="O33" s="639"/>
      <c r="P33" s="639"/>
      <c r="Q33" s="640"/>
      <c r="R33" s="641">
        <v>1812957</v>
      </c>
      <c r="S33" s="642"/>
      <c r="T33" s="642"/>
      <c r="U33" s="642"/>
      <c r="V33" s="642"/>
      <c r="W33" s="642"/>
      <c r="X33" s="642"/>
      <c r="Y33" s="643"/>
      <c r="Z33" s="644">
        <v>3.1</v>
      </c>
      <c r="AA33" s="644"/>
      <c r="AB33" s="644"/>
      <c r="AC33" s="644"/>
      <c r="AD33" s="645" t="s">
        <v>127</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17979695</v>
      </c>
      <c r="CS33" s="677"/>
      <c r="CT33" s="677"/>
      <c r="CU33" s="677"/>
      <c r="CV33" s="677"/>
      <c r="CW33" s="677"/>
      <c r="CX33" s="677"/>
      <c r="CY33" s="678"/>
      <c r="CZ33" s="646">
        <v>31.9</v>
      </c>
      <c r="DA33" s="675"/>
      <c r="DB33" s="675"/>
      <c r="DC33" s="679"/>
      <c r="DD33" s="650">
        <v>14322987</v>
      </c>
      <c r="DE33" s="677"/>
      <c r="DF33" s="677"/>
      <c r="DG33" s="677"/>
      <c r="DH33" s="677"/>
      <c r="DI33" s="677"/>
      <c r="DJ33" s="677"/>
      <c r="DK33" s="678"/>
      <c r="DL33" s="650">
        <v>10697304</v>
      </c>
      <c r="DM33" s="677"/>
      <c r="DN33" s="677"/>
      <c r="DO33" s="677"/>
      <c r="DP33" s="677"/>
      <c r="DQ33" s="677"/>
      <c r="DR33" s="677"/>
      <c r="DS33" s="677"/>
      <c r="DT33" s="677"/>
      <c r="DU33" s="677"/>
      <c r="DV33" s="678"/>
      <c r="DW33" s="646">
        <v>31.4</v>
      </c>
      <c r="DX33" s="675"/>
      <c r="DY33" s="675"/>
      <c r="DZ33" s="675"/>
      <c r="EA33" s="675"/>
      <c r="EB33" s="675"/>
      <c r="EC33" s="676"/>
    </row>
    <row r="34" spans="2:133" ht="11.25" customHeight="1">
      <c r="B34" s="638" t="s">
        <v>321</v>
      </c>
      <c r="C34" s="639"/>
      <c r="D34" s="639"/>
      <c r="E34" s="639"/>
      <c r="F34" s="639"/>
      <c r="G34" s="639"/>
      <c r="H34" s="639"/>
      <c r="I34" s="639"/>
      <c r="J34" s="639"/>
      <c r="K34" s="639"/>
      <c r="L34" s="639"/>
      <c r="M34" s="639"/>
      <c r="N34" s="639"/>
      <c r="O34" s="639"/>
      <c r="P34" s="639"/>
      <c r="Q34" s="640"/>
      <c r="R34" s="641">
        <v>551239</v>
      </c>
      <c r="S34" s="642"/>
      <c r="T34" s="642"/>
      <c r="U34" s="642"/>
      <c r="V34" s="642"/>
      <c r="W34" s="642"/>
      <c r="X34" s="642"/>
      <c r="Y34" s="643"/>
      <c r="Z34" s="644">
        <v>0.9</v>
      </c>
      <c r="AA34" s="644"/>
      <c r="AB34" s="644"/>
      <c r="AC34" s="644"/>
      <c r="AD34" s="645">
        <v>2273</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6546307</v>
      </c>
      <c r="CS34" s="642"/>
      <c r="CT34" s="642"/>
      <c r="CU34" s="642"/>
      <c r="CV34" s="642"/>
      <c r="CW34" s="642"/>
      <c r="CX34" s="642"/>
      <c r="CY34" s="643"/>
      <c r="CZ34" s="646">
        <v>11.6</v>
      </c>
      <c r="DA34" s="675"/>
      <c r="DB34" s="675"/>
      <c r="DC34" s="679"/>
      <c r="DD34" s="650">
        <v>5556856</v>
      </c>
      <c r="DE34" s="642"/>
      <c r="DF34" s="642"/>
      <c r="DG34" s="642"/>
      <c r="DH34" s="642"/>
      <c r="DI34" s="642"/>
      <c r="DJ34" s="642"/>
      <c r="DK34" s="643"/>
      <c r="DL34" s="650">
        <v>5193700</v>
      </c>
      <c r="DM34" s="642"/>
      <c r="DN34" s="642"/>
      <c r="DO34" s="642"/>
      <c r="DP34" s="642"/>
      <c r="DQ34" s="642"/>
      <c r="DR34" s="642"/>
      <c r="DS34" s="642"/>
      <c r="DT34" s="642"/>
      <c r="DU34" s="642"/>
      <c r="DV34" s="643"/>
      <c r="DW34" s="646">
        <v>15.3</v>
      </c>
      <c r="DX34" s="675"/>
      <c r="DY34" s="675"/>
      <c r="DZ34" s="675"/>
      <c r="EA34" s="675"/>
      <c r="EB34" s="675"/>
      <c r="EC34" s="676"/>
    </row>
    <row r="35" spans="2:133" ht="11.25" customHeight="1">
      <c r="B35" s="638" t="s">
        <v>325</v>
      </c>
      <c r="C35" s="639"/>
      <c r="D35" s="639"/>
      <c r="E35" s="639"/>
      <c r="F35" s="639"/>
      <c r="G35" s="639"/>
      <c r="H35" s="639"/>
      <c r="I35" s="639"/>
      <c r="J35" s="639"/>
      <c r="K35" s="639"/>
      <c r="L35" s="639"/>
      <c r="M35" s="639"/>
      <c r="N35" s="639"/>
      <c r="O35" s="639"/>
      <c r="P35" s="639"/>
      <c r="Q35" s="640"/>
      <c r="R35" s="641">
        <v>3383200</v>
      </c>
      <c r="S35" s="642"/>
      <c r="T35" s="642"/>
      <c r="U35" s="642"/>
      <c r="V35" s="642"/>
      <c r="W35" s="642"/>
      <c r="X35" s="642"/>
      <c r="Y35" s="643"/>
      <c r="Z35" s="644">
        <v>5.7</v>
      </c>
      <c r="AA35" s="644"/>
      <c r="AB35" s="644"/>
      <c r="AC35" s="644"/>
      <c r="AD35" s="645" t="s">
        <v>146</v>
      </c>
      <c r="AE35" s="645"/>
      <c r="AF35" s="645"/>
      <c r="AG35" s="645"/>
      <c r="AH35" s="645"/>
      <c r="AI35" s="645"/>
      <c r="AJ35" s="645"/>
      <c r="AK35" s="645"/>
      <c r="AL35" s="646" t="s">
        <v>137</v>
      </c>
      <c r="AM35" s="647"/>
      <c r="AN35" s="647"/>
      <c r="AO35" s="648"/>
      <c r="AP35" s="234"/>
      <c r="AQ35" s="714" t="s">
        <v>326</v>
      </c>
      <c r="AR35" s="715"/>
      <c r="AS35" s="715"/>
      <c r="AT35" s="715"/>
      <c r="AU35" s="715"/>
      <c r="AV35" s="715"/>
      <c r="AW35" s="715"/>
      <c r="AX35" s="715"/>
      <c r="AY35" s="716"/>
      <c r="AZ35" s="630">
        <v>6507351</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303552</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623066</v>
      </c>
      <c r="CS35" s="677"/>
      <c r="CT35" s="677"/>
      <c r="CU35" s="677"/>
      <c r="CV35" s="677"/>
      <c r="CW35" s="677"/>
      <c r="CX35" s="677"/>
      <c r="CY35" s="678"/>
      <c r="CZ35" s="646">
        <v>1.1000000000000001</v>
      </c>
      <c r="DA35" s="675"/>
      <c r="DB35" s="675"/>
      <c r="DC35" s="679"/>
      <c r="DD35" s="650">
        <v>468900</v>
      </c>
      <c r="DE35" s="677"/>
      <c r="DF35" s="677"/>
      <c r="DG35" s="677"/>
      <c r="DH35" s="677"/>
      <c r="DI35" s="677"/>
      <c r="DJ35" s="677"/>
      <c r="DK35" s="678"/>
      <c r="DL35" s="650">
        <v>453869</v>
      </c>
      <c r="DM35" s="677"/>
      <c r="DN35" s="677"/>
      <c r="DO35" s="677"/>
      <c r="DP35" s="677"/>
      <c r="DQ35" s="677"/>
      <c r="DR35" s="677"/>
      <c r="DS35" s="677"/>
      <c r="DT35" s="677"/>
      <c r="DU35" s="677"/>
      <c r="DV35" s="678"/>
      <c r="DW35" s="646">
        <v>1.3</v>
      </c>
      <c r="DX35" s="675"/>
      <c r="DY35" s="675"/>
      <c r="DZ35" s="675"/>
      <c r="EA35" s="675"/>
      <c r="EB35" s="675"/>
      <c r="EC35" s="676"/>
    </row>
    <row r="36" spans="2:133" ht="11.25" customHeight="1">
      <c r="B36" s="638" t="s">
        <v>329</v>
      </c>
      <c r="C36" s="639"/>
      <c r="D36" s="639"/>
      <c r="E36" s="639"/>
      <c r="F36" s="639"/>
      <c r="G36" s="639"/>
      <c r="H36" s="639"/>
      <c r="I36" s="639"/>
      <c r="J36" s="639"/>
      <c r="K36" s="639"/>
      <c r="L36" s="639"/>
      <c r="M36" s="639"/>
      <c r="N36" s="639"/>
      <c r="O36" s="639"/>
      <c r="P36" s="639"/>
      <c r="Q36" s="640"/>
      <c r="R36" s="641" t="s">
        <v>146</v>
      </c>
      <c r="S36" s="642"/>
      <c r="T36" s="642"/>
      <c r="U36" s="642"/>
      <c r="V36" s="642"/>
      <c r="W36" s="642"/>
      <c r="X36" s="642"/>
      <c r="Y36" s="643"/>
      <c r="Z36" s="644" t="s">
        <v>127</v>
      </c>
      <c r="AA36" s="644"/>
      <c r="AB36" s="644"/>
      <c r="AC36" s="644"/>
      <c r="AD36" s="645" t="s">
        <v>127</v>
      </c>
      <c r="AE36" s="645"/>
      <c r="AF36" s="645"/>
      <c r="AG36" s="645"/>
      <c r="AH36" s="645"/>
      <c r="AI36" s="645"/>
      <c r="AJ36" s="645"/>
      <c r="AK36" s="645"/>
      <c r="AL36" s="646" t="s">
        <v>127</v>
      </c>
      <c r="AM36" s="647"/>
      <c r="AN36" s="647"/>
      <c r="AO36" s="648"/>
      <c r="AQ36" s="718" t="s">
        <v>330</v>
      </c>
      <c r="AR36" s="719"/>
      <c r="AS36" s="719"/>
      <c r="AT36" s="719"/>
      <c r="AU36" s="719"/>
      <c r="AV36" s="719"/>
      <c r="AW36" s="719"/>
      <c r="AX36" s="719"/>
      <c r="AY36" s="720"/>
      <c r="AZ36" s="641">
        <v>668802</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-545141</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2795086</v>
      </c>
      <c r="CS36" s="642"/>
      <c r="CT36" s="642"/>
      <c r="CU36" s="642"/>
      <c r="CV36" s="642"/>
      <c r="CW36" s="642"/>
      <c r="CX36" s="642"/>
      <c r="CY36" s="643"/>
      <c r="CZ36" s="646">
        <v>5</v>
      </c>
      <c r="DA36" s="675"/>
      <c r="DB36" s="675"/>
      <c r="DC36" s="679"/>
      <c r="DD36" s="650">
        <v>1885218</v>
      </c>
      <c r="DE36" s="642"/>
      <c r="DF36" s="642"/>
      <c r="DG36" s="642"/>
      <c r="DH36" s="642"/>
      <c r="DI36" s="642"/>
      <c r="DJ36" s="642"/>
      <c r="DK36" s="643"/>
      <c r="DL36" s="650">
        <v>1050734</v>
      </c>
      <c r="DM36" s="642"/>
      <c r="DN36" s="642"/>
      <c r="DO36" s="642"/>
      <c r="DP36" s="642"/>
      <c r="DQ36" s="642"/>
      <c r="DR36" s="642"/>
      <c r="DS36" s="642"/>
      <c r="DT36" s="642"/>
      <c r="DU36" s="642"/>
      <c r="DV36" s="643"/>
      <c r="DW36" s="646">
        <v>3.1</v>
      </c>
      <c r="DX36" s="675"/>
      <c r="DY36" s="675"/>
      <c r="DZ36" s="675"/>
      <c r="EA36" s="675"/>
      <c r="EB36" s="675"/>
      <c r="EC36" s="676"/>
    </row>
    <row r="37" spans="2:133" ht="11.25" customHeight="1">
      <c r="B37" s="638" t="s">
        <v>333</v>
      </c>
      <c r="C37" s="639"/>
      <c r="D37" s="639"/>
      <c r="E37" s="639"/>
      <c r="F37" s="639"/>
      <c r="G37" s="639"/>
      <c r="H37" s="639"/>
      <c r="I37" s="639"/>
      <c r="J37" s="639"/>
      <c r="K37" s="639"/>
      <c r="L37" s="639"/>
      <c r="M37" s="639"/>
      <c r="N37" s="639"/>
      <c r="O37" s="639"/>
      <c r="P37" s="639"/>
      <c r="Q37" s="640"/>
      <c r="R37" s="641">
        <v>1744900</v>
      </c>
      <c r="S37" s="642"/>
      <c r="T37" s="642"/>
      <c r="U37" s="642"/>
      <c r="V37" s="642"/>
      <c r="W37" s="642"/>
      <c r="X37" s="642"/>
      <c r="Y37" s="643"/>
      <c r="Z37" s="644">
        <v>3</v>
      </c>
      <c r="AA37" s="644"/>
      <c r="AB37" s="644"/>
      <c r="AC37" s="644"/>
      <c r="AD37" s="645" t="s">
        <v>127</v>
      </c>
      <c r="AE37" s="645"/>
      <c r="AF37" s="645"/>
      <c r="AG37" s="645"/>
      <c r="AH37" s="645"/>
      <c r="AI37" s="645"/>
      <c r="AJ37" s="645"/>
      <c r="AK37" s="645"/>
      <c r="AL37" s="646" t="s">
        <v>146</v>
      </c>
      <c r="AM37" s="647"/>
      <c r="AN37" s="647"/>
      <c r="AO37" s="648"/>
      <c r="AQ37" s="718" t="s">
        <v>334</v>
      </c>
      <c r="AR37" s="719"/>
      <c r="AS37" s="719"/>
      <c r="AT37" s="719"/>
      <c r="AU37" s="719"/>
      <c r="AV37" s="719"/>
      <c r="AW37" s="719"/>
      <c r="AX37" s="719"/>
      <c r="AY37" s="720"/>
      <c r="AZ37" s="641">
        <v>219213</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16669</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142816</v>
      </c>
      <c r="CS37" s="677"/>
      <c r="CT37" s="677"/>
      <c r="CU37" s="677"/>
      <c r="CV37" s="677"/>
      <c r="CW37" s="677"/>
      <c r="CX37" s="677"/>
      <c r="CY37" s="678"/>
      <c r="CZ37" s="646">
        <v>0.3</v>
      </c>
      <c r="DA37" s="675"/>
      <c r="DB37" s="675"/>
      <c r="DC37" s="679"/>
      <c r="DD37" s="650">
        <v>142816</v>
      </c>
      <c r="DE37" s="677"/>
      <c r="DF37" s="677"/>
      <c r="DG37" s="677"/>
      <c r="DH37" s="677"/>
      <c r="DI37" s="677"/>
      <c r="DJ37" s="677"/>
      <c r="DK37" s="678"/>
      <c r="DL37" s="650">
        <v>142816</v>
      </c>
      <c r="DM37" s="677"/>
      <c r="DN37" s="677"/>
      <c r="DO37" s="677"/>
      <c r="DP37" s="677"/>
      <c r="DQ37" s="677"/>
      <c r="DR37" s="677"/>
      <c r="DS37" s="677"/>
      <c r="DT37" s="677"/>
      <c r="DU37" s="677"/>
      <c r="DV37" s="678"/>
      <c r="DW37" s="646">
        <v>0.4</v>
      </c>
      <c r="DX37" s="675"/>
      <c r="DY37" s="675"/>
      <c r="DZ37" s="675"/>
      <c r="EA37" s="675"/>
      <c r="EB37" s="675"/>
      <c r="EC37" s="676"/>
    </row>
    <row r="38" spans="2:133" ht="11.25" customHeight="1">
      <c r="B38" s="686" t="s">
        <v>337</v>
      </c>
      <c r="C38" s="687"/>
      <c r="D38" s="687"/>
      <c r="E38" s="687"/>
      <c r="F38" s="687"/>
      <c r="G38" s="687"/>
      <c r="H38" s="687"/>
      <c r="I38" s="687"/>
      <c r="J38" s="687"/>
      <c r="K38" s="687"/>
      <c r="L38" s="687"/>
      <c r="M38" s="687"/>
      <c r="N38" s="687"/>
      <c r="O38" s="687"/>
      <c r="P38" s="687"/>
      <c r="Q38" s="688"/>
      <c r="R38" s="721">
        <v>59095198</v>
      </c>
      <c r="S38" s="722"/>
      <c r="T38" s="722"/>
      <c r="U38" s="722"/>
      <c r="V38" s="722"/>
      <c r="W38" s="722"/>
      <c r="X38" s="722"/>
      <c r="Y38" s="723"/>
      <c r="Z38" s="724">
        <v>100</v>
      </c>
      <c r="AA38" s="724"/>
      <c r="AB38" s="724"/>
      <c r="AC38" s="724"/>
      <c r="AD38" s="725">
        <v>32308148</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68058</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26138</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6190257</v>
      </c>
      <c r="CS38" s="642"/>
      <c r="CT38" s="642"/>
      <c r="CU38" s="642"/>
      <c r="CV38" s="642"/>
      <c r="CW38" s="642"/>
      <c r="CX38" s="642"/>
      <c r="CY38" s="643"/>
      <c r="CZ38" s="646">
        <v>11</v>
      </c>
      <c r="DA38" s="675"/>
      <c r="DB38" s="675"/>
      <c r="DC38" s="679"/>
      <c r="DD38" s="650">
        <v>5275998</v>
      </c>
      <c r="DE38" s="642"/>
      <c r="DF38" s="642"/>
      <c r="DG38" s="642"/>
      <c r="DH38" s="642"/>
      <c r="DI38" s="642"/>
      <c r="DJ38" s="642"/>
      <c r="DK38" s="643"/>
      <c r="DL38" s="650">
        <v>3998987</v>
      </c>
      <c r="DM38" s="642"/>
      <c r="DN38" s="642"/>
      <c r="DO38" s="642"/>
      <c r="DP38" s="642"/>
      <c r="DQ38" s="642"/>
      <c r="DR38" s="642"/>
      <c r="DS38" s="642"/>
      <c r="DT38" s="642"/>
      <c r="DU38" s="642"/>
      <c r="DV38" s="643"/>
      <c r="DW38" s="646">
        <v>11.7</v>
      </c>
      <c r="DX38" s="675"/>
      <c r="DY38" s="675"/>
      <c r="DZ38" s="675"/>
      <c r="EA38" s="675"/>
      <c r="EB38" s="675"/>
      <c r="EC38" s="676"/>
    </row>
    <row r="39" spans="2:133" ht="11.25" customHeight="1">
      <c r="AQ39" s="718" t="s">
        <v>341</v>
      </c>
      <c r="AR39" s="719"/>
      <c r="AS39" s="719"/>
      <c r="AT39" s="719"/>
      <c r="AU39" s="719"/>
      <c r="AV39" s="719"/>
      <c r="AW39" s="719"/>
      <c r="AX39" s="719"/>
      <c r="AY39" s="720"/>
      <c r="AZ39" s="641">
        <v>22723</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86</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1705187</v>
      </c>
      <c r="CS39" s="677"/>
      <c r="CT39" s="677"/>
      <c r="CU39" s="677"/>
      <c r="CV39" s="677"/>
      <c r="CW39" s="677"/>
      <c r="CX39" s="677"/>
      <c r="CY39" s="678"/>
      <c r="CZ39" s="646">
        <v>3</v>
      </c>
      <c r="DA39" s="675"/>
      <c r="DB39" s="675"/>
      <c r="DC39" s="679"/>
      <c r="DD39" s="650">
        <v>1083352</v>
      </c>
      <c r="DE39" s="677"/>
      <c r="DF39" s="677"/>
      <c r="DG39" s="677"/>
      <c r="DH39" s="677"/>
      <c r="DI39" s="677"/>
      <c r="DJ39" s="677"/>
      <c r="DK39" s="678"/>
      <c r="DL39" s="650" t="s">
        <v>146</v>
      </c>
      <c r="DM39" s="677"/>
      <c r="DN39" s="677"/>
      <c r="DO39" s="677"/>
      <c r="DP39" s="677"/>
      <c r="DQ39" s="677"/>
      <c r="DR39" s="677"/>
      <c r="DS39" s="677"/>
      <c r="DT39" s="677"/>
      <c r="DU39" s="677"/>
      <c r="DV39" s="678"/>
      <c r="DW39" s="646" t="s">
        <v>137</v>
      </c>
      <c r="DX39" s="675"/>
      <c r="DY39" s="675"/>
      <c r="DZ39" s="675"/>
      <c r="EA39" s="675"/>
      <c r="EB39" s="675"/>
      <c r="EC39" s="676"/>
    </row>
    <row r="40" spans="2:133" ht="11.25" customHeight="1">
      <c r="AQ40" s="718" t="s">
        <v>345</v>
      </c>
      <c r="AR40" s="719"/>
      <c r="AS40" s="719"/>
      <c r="AT40" s="719"/>
      <c r="AU40" s="719"/>
      <c r="AV40" s="719"/>
      <c r="AW40" s="719"/>
      <c r="AX40" s="719"/>
      <c r="AY40" s="720"/>
      <c r="AZ40" s="641">
        <v>1989924</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127</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119792</v>
      </c>
      <c r="CS40" s="642"/>
      <c r="CT40" s="642"/>
      <c r="CU40" s="642"/>
      <c r="CV40" s="642"/>
      <c r="CW40" s="642"/>
      <c r="CX40" s="642"/>
      <c r="CY40" s="643"/>
      <c r="CZ40" s="646">
        <v>0.2</v>
      </c>
      <c r="DA40" s="675"/>
      <c r="DB40" s="675"/>
      <c r="DC40" s="679"/>
      <c r="DD40" s="650">
        <v>52663</v>
      </c>
      <c r="DE40" s="642"/>
      <c r="DF40" s="642"/>
      <c r="DG40" s="642"/>
      <c r="DH40" s="642"/>
      <c r="DI40" s="642"/>
      <c r="DJ40" s="642"/>
      <c r="DK40" s="643"/>
      <c r="DL40" s="650">
        <v>14</v>
      </c>
      <c r="DM40" s="642"/>
      <c r="DN40" s="642"/>
      <c r="DO40" s="642"/>
      <c r="DP40" s="642"/>
      <c r="DQ40" s="642"/>
      <c r="DR40" s="642"/>
      <c r="DS40" s="642"/>
      <c r="DT40" s="642"/>
      <c r="DU40" s="642"/>
      <c r="DV40" s="643"/>
      <c r="DW40" s="646">
        <v>0</v>
      </c>
      <c r="DX40" s="675"/>
      <c r="DY40" s="675"/>
      <c r="DZ40" s="675"/>
      <c r="EA40" s="675"/>
      <c r="EB40" s="675"/>
      <c r="EC40" s="676"/>
    </row>
    <row r="41" spans="2:133" ht="11.25" customHeight="1">
      <c r="AQ41" s="728" t="s">
        <v>348</v>
      </c>
      <c r="AR41" s="729"/>
      <c r="AS41" s="729"/>
      <c r="AT41" s="729"/>
      <c r="AU41" s="729"/>
      <c r="AV41" s="729"/>
      <c r="AW41" s="729"/>
      <c r="AX41" s="729"/>
      <c r="AY41" s="730"/>
      <c r="AZ41" s="721">
        <v>3538631</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410</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146</v>
      </c>
      <c r="CS41" s="677"/>
      <c r="CT41" s="677"/>
      <c r="CU41" s="677"/>
      <c r="CV41" s="677"/>
      <c r="CW41" s="677"/>
      <c r="CX41" s="677"/>
      <c r="CY41" s="678"/>
      <c r="CZ41" s="646" t="s">
        <v>146</v>
      </c>
      <c r="DA41" s="675"/>
      <c r="DB41" s="675"/>
      <c r="DC41" s="679"/>
      <c r="DD41" s="650" t="s">
        <v>137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6993231</v>
      </c>
      <c r="CS42" s="642"/>
      <c r="CT42" s="642"/>
      <c r="CU42" s="642"/>
      <c r="CV42" s="642"/>
      <c r="CW42" s="642"/>
      <c r="CX42" s="642"/>
      <c r="CY42" s="643"/>
      <c r="CZ42" s="646">
        <v>12.4</v>
      </c>
      <c r="DA42" s="647"/>
      <c r="DB42" s="647"/>
      <c r="DC42" s="742"/>
      <c r="DD42" s="650">
        <v>2897412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410017</v>
      </c>
      <c r="CS43" s="677"/>
      <c r="CT43" s="677"/>
      <c r="CU43" s="677"/>
      <c r="CV43" s="677"/>
      <c r="CW43" s="677"/>
      <c r="CX43" s="677"/>
      <c r="CY43" s="678"/>
      <c r="CZ43" s="646">
        <v>0.7</v>
      </c>
      <c r="DA43" s="675"/>
      <c r="DB43" s="675"/>
      <c r="DC43" s="679"/>
      <c r="DD43" s="650">
        <v>410017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355</v>
      </c>
      <c r="CD44" s="753" t="s">
        <v>306</v>
      </c>
      <c r="CE44" s="754"/>
      <c r="CF44" s="638" t="s">
        <v>356</v>
      </c>
      <c r="CG44" s="639"/>
      <c r="CH44" s="639"/>
      <c r="CI44" s="639"/>
      <c r="CJ44" s="639"/>
      <c r="CK44" s="639"/>
      <c r="CL44" s="639"/>
      <c r="CM44" s="639"/>
      <c r="CN44" s="639"/>
      <c r="CO44" s="639"/>
      <c r="CP44" s="639"/>
      <c r="CQ44" s="640"/>
      <c r="CR44" s="641">
        <v>6657513</v>
      </c>
      <c r="CS44" s="642"/>
      <c r="CT44" s="642"/>
      <c r="CU44" s="642"/>
      <c r="CV44" s="642"/>
      <c r="CW44" s="642"/>
      <c r="CX44" s="642"/>
      <c r="CY44" s="643"/>
      <c r="CZ44" s="646">
        <v>11.8</v>
      </c>
      <c r="DA44" s="647"/>
      <c r="DB44" s="647"/>
      <c r="DC44" s="742"/>
      <c r="DD44" s="650">
        <v>2627721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357</v>
      </c>
      <c r="CG45" s="639"/>
      <c r="CH45" s="639"/>
      <c r="CI45" s="639"/>
      <c r="CJ45" s="639"/>
      <c r="CK45" s="639"/>
      <c r="CL45" s="639"/>
      <c r="CM45" s="639"/>
      <c r="CN45" s="639"/>
      <c r="CO45" s="639"/>
      <c r="CP45" s="639"/>
      <c r="CQ45" s="640"/>
      <c r="CR45" s="641">
        <v>2657952</v>
      </c>
      <c r="CS45" s="677"/>
      <c r="CT45" s="677"/>
      <c r="CU45" s="677"/>
      <c r="CV45" s="677"/>
      <c r="CW45" s="677"/>
      <c r="CX45" s="677"/>
      <c r="CY45" s="678"/>
      <c r="CZ45" s="646">
        <v>4.7</v>
      </c>
      <c r="DA45" s="675"/>
      <c r="DB45" s="675"/>
      <c r="DC45" s="679"/>
      <c r="DD45" s="650">
        <v>273749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358</v>
      </c>
      <c r="CG46" s="639"/>
      <c r="CH46" s="639"/>
      <c r="CI46" s="639"/>
      <c r="CJ46" s="639"/>
      <c r="CK46" s="639"/>
      <c r="CL46" s="639"/>
      <c r="CM46" s="639"/>
      <c r="CN46" s="639"/>
      <c r="CO46" s="639"/>
      <c r="CP46" s="639"/>
      <c r="CQ46" s="640"/>
      <c r="CR46" s="641">
        <v>3787910</v>
      </c>
      <c r="CS46" s="642"/>
      <c r="CT46" s="642"/>
      <c r="CU46" s="642"/>
      <c r="CV46" s="642"/>
      <c r="CW46" s="642"/>
      <c r="CX46" s="642"/>
      <c r="CY46" s="643"/>
      <c r="CZ46" s="646">
        <v>6.7</v>
      </c>
      <c r="DA46" s="647"/>
      <c r="DB46" s="647"/>
      <c r="DC46" s="742"/>
      <c r="DD46" s="650">
        <v>2239919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359</v>
      </c>
      <c r="CG47" s="639"/>
      <c r="CH47" s="639"/>
      <c r="CI47" s="639"/>
      <c r="CJ47" s="639"/>
      <c r="CK47" s="639"/>
      <c r="CL47" s="639"/>
      <c r="CM47" s="639"/>
      <c r="CN47" s="639"/>
      <c r="CO47" s="639"/>
      <c r="CP47" s="639"/>
      <c r="CQ47" s="640"/>
      <c r="CR47" s="641">
        <v>335718</v>
      </c>
      <c r="CS47" s="677"/>
      <c r="CT47" s="677"/>
      <c r="CU47" s="677"/>
      <c r="CV47" s="677"/>
      <c r="CW47" s="677"/>
      <c r="CX47" s="677"/>
      <c r="CY47" s="678"/>
      <c r="CZ47" s="646">
        <v>0.6</v>
      </c>
      <c r="DA47" s="675"/>
      <c r="DB47" s="675"/>
      <c r="DC47" s="679"/>
      <c r="DD47" s="650">
        <v>269691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360</v>
      </c>
      <c r="CG48" s="639"/>
      <c r="CH48" s="639"/>
      <c r="CI48" s="639"/>
      <c r="CJ48" s="639"/>
      <c r="CK48" s="639"/>
      <c r="CL48" s="639"/>
      <c r="CM48" s="639"/>
      <c r="CN48" s="639"/>
      <c r="CO48" s="639"/>
      <c r="CP48" s="639"/>
      <c r="CQ48" s="640"/>
      <c r="CR48" s="641" t="s">
        <v>137</v>
      </c>
      <c r="CS48" s="642"/>
      <c r="CT48" s="642"/>
      <c r="CU48" s="642"/>
      <c r="CV48" s="642"/>
      <c r="CW48" s="642"/>
      <c r="CX48" s="642"/>
      <c r="CY48" s="643"/>
      <c r="CZ48" s="646" t="s">
        <v>146</v>
      </c>
      <c r="DA48" s="647"/>
      <c r="DB48" s="647"/>
      <c r="DC48" s="742"/>
      <c r="DD48" s="650" t="s">
        <v>146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361</v>
      </c>
      <c r="CE49" s="687"/>
      <c r="CF49" s="687"/>
      <c r="CG49" s="687"/>
      <c r="CH49" s="687"/>
      <c r="CI49" s="687"/>
      <c r="CJ49" s="687"/>
      <c r="CK49" s="687"/>
      <c r="CL49" s="687"/>
      <c r="CM49" s="687"/>
      <c r="CN49" s="687"/>
      <c r="CO49" s="687"/>
      <c r="CP49" s="687"/>
      <c r="CQ49" s="688"/>
      <c r="CR49" s="721">
        <v>56422545</v>
      </c>
      <c r="CS49" s="711"/>
      <c r="CT49" s="711"/>
      <c r="CU49" s="711"/>
      <c r="CV49" s="711"/>
      <c r="CW49" s="711"/>
      <c r="CX49" s="711"/>
      <c r="CY49" s="743"/>
      <c r="CZ49" s="726">
        <v>100</v>
      </c>
      <c r="DA49" s="744"/>
      <c r="DB49" s="744"/>
      <c r="DC49" s="745"/>
      <c r="DD49" s="746">
        <v>37404099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AZClAFC7RTrwLnpQ7/5LF629p8W5eewJb2nyJa51k5NmNdsR5sxuo9XdlxDgIid+ygQaGncym3vj/ghFFJMTow==" saltValue="VWDKfRfS1/MPzbWOECk4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384</v>
      </c>
      <c r="C7" s="774"/>
      <c r="D7" s="774"/>
      <c r="E7" s="774"/>
      <c r="F7" s="774"/>
      <c r="G7" s="774"/>
      <c r="H7" s="774"/>
      <c r="I7" s="774"/>
      <c r="J7" s="774"/>
      <c r="K7" s="774"/>
      <c r="L7" s="774"/>
      <c r="M7" s="774"/>
      <c r="N7" s="774"/>
      <c r="O7" s="774"/>
      <c r="P7" s="775"/>
      <c r="Q7" s="776">
        <v>59102</v>
      </c>
      <c r="R7" s="777"/>
      <c r="S7" s="777"/>
      <c r="T7" s="777"/>
      <c r="U7" s="777"/>
      <c r="V7" s="777">
        <v>56430</v>
      </c>
      <c r="W7" s="777"/>
      <c r="X7" s="777"/>
      <c r="Y7" s="777"/>
      <c r="Z7" s="777"/>
      <c r="AA7" s="777">
        <v>2673</v>
      </c>
      <c r="AB7" s="777"/>
      <c r="AC7" s="777"/>
      <c r="AD7" s="777"/>
      <c r="AE7" s="778"/>
      <c r="AF7" s="779">
        <v>2322</v>
      </c>
      <c r="AG7" s="780"/>
      <c r="AH7" s="780"/>
      <c r="AI7" s="780"/>
      <c r="AJ7" s="781"/>
      <c r="AK7" s="816">
        <v>2429</v>
      </c>
      <c r="AL7" s="817"/>
      <c r="AM7" s="817"/>
      <c r="AN7" s="817"/>
      <c r="AO7" s="817"/>
      <c r="AP7" s="817">
        <v>55884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595</v>
      </c>
      <c r="BS7" s="820" t="s">
        <v>579</v>
      </c>
      <c r="BT7" s="821"/>
      <c r="BU7" s="821"/>
      <c r="BV7" s="821"/>
      <c r="BW7" s="821"/>
      <c r="BX7" s="821"/>
      <c r="BY7" s="821"/>
      <c r="BZ7" s="821"/>
      <c r="CA7" s="821"/>
      <c r="CB7" s="821"/>
      <c r="CC7" s="821"/>
      <c r="CD7" s="821"/>
      <c r="CE7" s="821"/>
      <c r="CF7" s="821"/>
      <c r="CG7" s="822"/>
      <c r="CH7" s="813">
        <v>-31</v>
      </c>
      <c r="CI7" s="814"/>
      <c r="CJ7" s="814"/>
      <c r="CK7" s="814"/>
      <c r="CL7" s="815"/>
      <c r="CM7" s="813">
        <v>531</v>
      </c>
      <c r="CN7" s="814"/>
      <c r="CO7" s="814"/>
      <c r="CP7" s="814"/>
      <c r="CQ7" s="815"/>
      <c r="CR7" s="813">
        <v>10</v>
      </c>
      <c r="CS7" s="814"/>
      <c r="CT7" s="814"/>
      <c r="CU7" s="814"/>
      <c r="CV7" s="815"/>
      <c r="CW7" s="813">
        <v>0</v>
      </c>
      <c r="CX7" s="814"/>
      <c r="CY7" s="814"/>
      <c r="CZ7" s="814"/>
      <c r="DA7" s="815"/>
      <c r="DB7" s="813" t="s">
        <v>576</v>
      </c>
      <c r="DC7" s="814"/>
      <c r="DD7" s="814"/>
      <c r="DE7" s="814"/>
      <c r="DF7" s="815"/>
      <c r="DG7" s="813" t="s">
        <v>576</v>
      </c>
      <c r="DH7" s="814"/>
      <c r="DI7" s="814"/>
      <c r="DJ7" s="814"/>
      <c r="DK7" s="815"/>
      <c r="DL7" s="813" t="s">
        <v>576</v>
      </c>
      <c r="DM7" s="814"/>
      <c r="DN7" s="814"/>
      <c r="DO7" s="814"/>
      <c r="DP7" s="815"/>
      <c r="DQ7" s="813" t="s">
        <v>582</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580</v>
      </c>
      <c r="BT8" s="811"/>
      <c r="BU8" s="811"/>
      <c r="BV8" s="811"/>
      <c r="BW8" s="811"/>
      <c r="BX8" s="811"/>
      <c r="BY8" s="811"/>
      <c r="BZ8" s="811"/>
      <c r="CA8" s="811"/>
      <c r="CB8" s="811"/>
      <c r="CC8" s="811"/>
      <c r="CD8" s="811"/>
      <c r="CE8" s="811"/>
      <c r="CF8" s="811"/>
      <c r="CG8" s="812"/>
      <c r="CH8" s="823">
        <v>-6</v>
      </c>
      <c r="CI8" s="824"/>
      <c r="CJ8" s="824"/>
      <c r="CK8" s="824"/>
      <c r="CL8" s="825"/>
      <c r="CM8" s="823">
        <v>64</v>
      </c>
      <c r="CN8" s="824"/>
      <c r="CO8" s="824"/>
      <c r="CP8" s="824"/>
      <c r="CQ8" s="825"/>
      <c r="CR8" s="823">
        <v>50</v>
      </c>
      <c r="CS8" s="824"/>
      <c r="CT8" s="824"/>
      <c r="CU8" s="824"/>
      <c r="CV8" s="825"/>
      <c r="CW8" s="823">
        <v>51</v>
      </c>
      <c r="CX8" s="824"/>
      <c r="CY8" s="824"/>
      <c r="CZ8" s="824"/>
      <c r="DA8" s="825"/>
      <c r="DB8" s="823" t="s">
        <v>576</v>
      </c>
      <c r="DC8" s="824"/>
      <c r="DD8" s="824"/>
      <c r="DE8" s="824"/>
      <c r="DF8" s="825"/>
      <c r="DG8" s="823" t="s">
        <v>576</v>
      </c>
      <c r="DH8" s="824"/>
      <c r="DI8" s="824"/>
      <c r="DJ8" s="824"/>
      <c r="DK8" s="825"/>
      <c r="DL8" s="823" t="s">
        <v>576</v>
      </c>
      <c r="DM8" s="824"/>
      <c r="DN8" s="824"/>
      <c r="DO8" s="824"/>
      <c r="DP8" s="825"/>
      <c r="DQ8" s="823" t="s">
        <v>576</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581</v>
      </c>
      <c r="BT9" s="811"/>
      <c r="BU9" s="811"/>
      <c r="BV9" s="811"/>
      <c r="BW9" s="811"/>
      <c r="BX9" s="811"/>
      <c r="BY9" s="811"/>
      <c r="BZ9" s="811"/>
      <c r="CA9" s="811"/>
      <c r="CB9" s="811"/>
      <c r="CC9" s="811"/>
      <c r="CD9" s="811"/>
      <c r="CE9" s="811"/>
      <c r="CF9" s="811"/>
      <c r="CG9" s="812"/>
      <c r="CH9" s="823">
        <v>11</v>
      </c>
      <c r="CI9" s="824"/>
      <c r="CJ9" s="824"/>
      <c r="CK9" s="824"/>
      <c r="CL9" s="825"/>
      <c r="CM9" s="823">
        <v>88</v>
      </c>
      <c r="CN9" s="824"/>
      <c r="CO9" s="824"/>
      <c r="CP9" s="824"/>
      <c r="CQ9" s="825"/>
      <c r="CR9" s="823">
        <v>118</v>
      </c>
      <c r="CS9" s="824"/>
      <c r="CT9" s="824"/>
      <c r="CU9" s="824"/>
      <c r="CV9" s="825"/>
      <c r="CW9" s="823">
        <v>0</v>
      </c>
      <c r="CX9" s="824"/>
      <c r="CY9" s="824"/>
      <c r="CZ9" s="824"/>
      <c r="DA9" s="825"/>
      <c r="DB9" s="823" t="s">
        <v>576</v>
      </c>
      <c r="DC9" s="824"/>
      <c r="DD9" s="824"/>
      <c r="DE9" s="824"/>
      <c r="DF9" s="825"/>
      <c r="DG9" s="823" t="s">
        <v>576</v>
      </c>
      <c r="DH9" s="824"/>
      <c r="DI9" s="824"/>
      <c r="DJ9" s="824"/>
      <c r="DK9" s="825"/>
      <c r="DL9" s="823" t="s">
        <v>576</v>
      </c>
      <c r="DM9" s="824"/>
      <c r="DN9" s="824"/>
      <c r="DO9" s="824"/>
      <c r="DP9" s="825"/>
      <c r="DQ9" s="823" t="s">
        <v>576</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386</v>
      </c>
      <c r="B23" s="832" t="s">
        <v>387</v>
      </c>
      <c r="C23" s="833"/>
      <c r="D23" s="833"/>
      <c r="E23" s="833"/>
      <c r="F23" s="833"/>
      <c r="G23" s="833"/>
      <c r="H23" s="833"/>
      <c r="I23" s="833"/>
      <c r="J23" s="833"/>
      <c r="K23" s="833"/>
      <c r="L23" s="833"/>
      <c r="M23" s="833"/>
      <c r="N23" s="833"/>
      <c r="O23" s="833"/>
      <c r="P23" s="834"/>
      <c r="Q23" s="835">
        <v>59095</v>
      </c>
      <c r="R23" s="836"/>
      <c r="S23" s="836"/>
      <c r="T23" s="836"/>
      <c r="U23" s="836"/>
      <c r="V23" s="836">
        <v>56423</v>
      </c>
      <c r="W23" s="836"/>
      <c r="X23" s="836"/>
      <c r="Y23" s="836"/>
      <c r="Z23" s="836"/>
      <c r="AA23" s="836">
        <v>2673</v>
      </c>
      <c r="AB23" s="836"/>
      <c r="AC23" s="836"/>
      <c r="AD23" s="836"/>
      <c r="AE23" s="837"/>
      <c r="AF23" s="838">
        <v>2322</v>
      </c>
      <c r="AG23" s="836"/>
      <c r="AH23" s="836"/>
      <c r="AI23" s="836"/>
      <c r="AJ23" s="839"/>
      <c r="AK23" s="840"/>
      <c r="AL23" s="841"/>
      <c r="AM23" s="841"/>
      <c r="AN23" s="841"/>
      <c r="AO23" s="841"/>
      <c r="AP23" s="836">
        <v>55884</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399</v>
      </c>
      <c r="C28" s="774"/>
      <c r="D28" s="774"/>
      <c r="E28" s="774"/>
      <c r="F28" s="774"/>
      <c r="G28" s="774"/>
      <c r="H28" s="774"/>
      <c r="I28" s="774"/>
      <c r="J28" s="774"/>
      <c r="K28" s="774"/>
      <c r="L28" s="774"/>
      <c r="M28" s="774"/>
      <c r="N28" s="774"/>
      <c r="O28" s="774"/>
      <c r="P28" s="775"/>
      <c r="Q28" s="864">
        <v>15994</v>
      </c>
      <c r="R28" s="865"/>
      <c r="S28" s="865"/>
      <c r="T28" s="865"/>
      <c r="U28" s="865"/>
      <c r="V28" s="865">
        <v>15691</v>
      </c>
      <c r="W28" s="865"/>
      <c r="X28" s="865"/>
      <c r="Y28" s="865"/>
      <c r="Z28" s="865"/>
      <c r="AA28" s="865">
        <v>304</v>
      </c>
      <c r="AB28" s="865"/>
      <c r="AC28" s="865"/>
      <c r="AD28" s="865"/>
      <c r="AE28" s="866"/>
      <c r="AF28" s="867">
        <v>304</v>
      </c>
      <c r="AG28" s="865"/>
      <c r="AH28" s="865"/>
      <c r="AI28" s="865"/>
      <c r="AJ28" s="868"/>
      <c r="AK28" s="869">
        <v>2545</v>
      </c>
      <c r="AL28" s="860"/>
      <c r="AM28" s="860"/>
      <c r="AN28" s="860"/>
      <c r="AO28" s="860"/>
      <c r="AP28" s="860" t="s">
        <v>576</v>
      </c>
      <c r="AQ28" s="860"/>
      <c r="AR28" s="860"/>
      <c r="AS28" s="860"/>
      <c r="AT28" s="860"/>
      <c r="AU28" s="860" t="s">
        <v>576</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400</v>
      </c>
      <c r="C29" s="798"/>
      <c r="D29" s="798"/>
      <c r="E29" s="798"/>
      <c r="F29" s="798"/>
      <c r="G29" s="798"/>
      <c r="H29" s="798"/>
      <c r="I29" s="798"/>
      <c r="J29" s="798"/>
      <c r="K29" s="798"/>
      <c r="L29" s="798"/>
      <c r="M29" s="798"/>
      <c r="N29" s="798"/>
      <c r="O29" s="798"/>
      <c r="P29" s="799"/>
      <c r="Q29" s="800">
        <v>11147</v>
      </c>
      <c r="R29" s="801"/>
      <c r="S29" s="801"/>
      <c r="T29" s="801"/>
      <c r="U29" s="801"/>
      <c r="V29" s="801">
        <v>10771</v>
      </c>
      <c r="W29" s="801"/>
      <c r="X29" s="801"/>
      <c r="Y29" s="801"/>
      <c r="Z29" s="801"/>
      <c r="AA29" s="801">
        <v>376</v>
      </c>
      <c r="AB29" s="801"/>
      <c r="AC29" s="801"/>
      <c r="AD29" s="801"/>
      <c r="AE29" s="802"/>
      <c r="AF29" s="803">
        <v>376</v>
      </c>
      <c r="AG29" s="804"/>
      <c r="AH29" s="804"/>
      <c r="AI29" s="804"/>
      <c r="AJ29" s="805"/>
      <c r="AK29" s="872">
        <v>1634</v>
      </c>
      <c r="AL29" s="873"/>
      <c r="AM29" s="873"/>
      <c r="AN29" s="873"/>
      <c r="AO29" s="873"/>
      <c r="AP29" s="873" t="s">
        <v>576</v>
      </c>
      <c r="AQ29" s="873"/>
      <c r="AR29" s="873"/>
      <c r="AS29" s="873"/>
      <c r="AT29" s="873"/>
      <c r="AU29" s="873" t="s">
        <v>578</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401</v>
      </c>
      <c r="C30" s="798"/>
      <c r="D30" s="798"/>
      <c r="E30" s="798"/>
      <c r="F30" s="798"/>
      <c r="G30" s="798"/>
      <c r="H30" s="798"/>
      <c r="I30" s="798"/>
      <c r="J30" s="798"/>
      <c r="K30" s="798"/>
      <c r="L30" s="798"/>
      <c r="M30" s="798"/>
      <c r="N30" s="798"/>
      <c r="O30" s="798"/>
      <c r="P30" s="799"/>
      <c r="Q30" s="800">
        <v>1346</v>
      </c>
      <c r="R30" s="801"/>
      <c r="S30" s="801"/>
      <c r="T30" s="801"/>
      <c r="U30" s="801"/>
      <c r="V30" s="801">
        <v>1340</v>
      </c>
      <c r="W30" s="801"/>
      <c r="X30" s="801"/>
      <c r="Y30" s="801"/>
      <c r="Z30" s="801"/>
      <c r="AA30" s="801">
        <v>6</v>
      </c>
      <c r="AB30" s="801"/>
      <c r="AC30" s="801"/>
      <c r="AD30" s="801"/>
      <c r="AE30" s="802"/>
      <c r="AF30" s="803">
        <v>6</v>
      </c>
      <c r="AG30" s="804"/>
      <c r="AH30" s="804"/>
      <c r="AI30" s="804"/>
      <c r="AJ30" s="805"/>
      <c r="AK30" s="872">
        <v>446</v>
      </c>
      <c r="AL30" s="873"/>
      <c r="AM30" s="873"/>
      <c r="AN30" s="873"/>
      <c r="AO30" s="873"/>
      <c r="AP30" s="873" t="s">
        <v>576</v>
      </c>
      <c r="AQ30" s="873"/>
      <c r="AR30" s="873"/>
      <c r="AS30" s="873"/>
      <c r="AT30" s="873"/>
      <c r="AU30" s="873" t="s">
        <v>576</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402</v>
      </c>
      <c r="C31" s="798"/>
      <c r="D31" s="798"/>
      <c r="E31" s="798"/>
      <c r="F31" s="798"/>
      <c r="G31" s="798"/>
      <c r="H31" s="798"/>
      <c r="I31" s="798"/>
      <c r="J31" s="798"/>
      <c r="K31" s="798"/>
      <c r="L31" s="798"/>
      <c r="M31" s="798"/>
      <c r="N31" s="798"/>
      <c r="O31" s="798"/>
      <c r="P31" s="799"/>
      <c r="Q31" s="800">
        <v>21</v>
      </c>
      <c r="R31" s="801"/>
      <c r="S31" s="801"/>
      <c r="T31" s="801"/>
      <c r="U31" s="801"/>
      <c r="V31" s="801">
        <v>13</v>
      </c>
      <c r="W31" s="801"/>
      <c r="X31" s="801"/>
      <c r="Y31" s="801"/>
      <c r="Z31" s="801"/>
      <c r="AA31" s="801">
        <v>8</v>
      </c>
      <c r="AB31" s="801"/>
      <c r="AC31" s="801"/>
      <c r="AD31" s="801"/>
      <c r="AE31" s="802"/>
      <c r="AF31" s="803">
        <v>8</v>
      </c>
      <c r="AG31" s="804"/>
      <c r="AH31" s="804"/>
      <c r="AI31" s="804"/>
      <c r="AJ31" s="805"/>
      <c r="AK31" s="872" t="s">
        <v>576</v>
      </c>
      <c r="AL31" s="873"/>
      <c r="AM31" s="873"/>
      <c r="AN31" s="873"/>
      <c r="AO31" s="873"/>
      <c r="AP31" s="873" t="s">
        <v>576</v>
      </c>
      <c r="AQ31" s="873"/>
      <c r="AR31" s="873"/>
      <c r="AS31" s="873"/>
      <c r="AT31" s="873"/>
      <c r="AU31" s="873" t="s">
        <v>576</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403</v>
      </c>
      <c r="C32" s="798"/>
      <c r="D32" s="798"/>
      <c r="E32" s="798"/>
      <c r="F32" s="798"/>
      <c r="G32" s="798"/>
      <c r="H32" s="798"/>
      <c r="I32" s="798"/>
      <c r="J32" s="798"/>
      <c r="K32" s="798"/>
      <c r="L32" s="798"/>
      <c r="M32" s="798"/>
      <c r="N32" s="798"/>
      <c r="O32" s="798"/>
      <c r="P32" s="799"/>
      <c r="Q32" s="800">
        <v>2242</v>
      </c>
      <c r="R32" s="801"/>
      <c r="S32" s="801"/>
      <c r="T32" s="801"/>
      <c r="U32" s="801"/>
      <c r="V32" s="801">
        <v>1646</v>
      </c>
      <c r="W32" s="801"/>
      <c r="X32" s="801"/>
      <c r="Y32" s="801"/>
      <c r="Z32" s="801"/>
      <c r="AA32" s="801">
        <v>596</v>
      </c>
      <c r="AB32" s="801"/>
      <c r="AC32" s="801"/>
      <c r="AD32" s="801"/>
      <c r="AE32" s="802"/>
      <c r="AF32" s="803">
        <v>3437</v>
      </c>
      <c r="AG32" s="804"/>
      <c r="AH32" s="804"/>
      <c r="AI32" s="804"/>
      <c r="AJ32" s="805"/>
      <c r="AK32" s="872">
        <v>14</v>
      </c>
      <c r="AL32" s="873"/>
      <c r="AM32" s="873"/>
      <c r="AN32" s="873"/>
      <c r="AO32" s="873"/>
      <c r="AP32" s="873">
        <v>1641</v>
      </c>
      <c r="AQ32" s="873"/>
      <c r="AR32" s="873"/>
      <c r="AS32" s="873"/>
      <c r="AT32" s="873"/>
      <c r="AU32" s="873">
        <v>320</v>
      </c>
      <c r="AV32" s="873"/>
      <c r="AW32" s="873"/>
      <c r="AX32" s="873"/>
      <c r="AY32" s="873"/>
      <c r="AZ32" s="874" t="s">
        <v>596</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405</v>
      </c>
      <c r="C33" s="798"/>
      <c r="D33" s="798"/>
      <c r="E33" s="798"/>
      <c r="F33" s="798"/>
      <c r="G33" s="798"/>
      <c r="H33" s="798"/>
      <c r="I33" s="798"/>
      <c r="J33" s="798"/>
      <c r="K33" s="798"/>
      <c r="L33" s="798"/>
      <c r="M33" s="798"/>
      <c r="N33" s="798"/>
      <c r="O33" s="798"/>
      <c r="P33" s="799"/>
      <c r="Q33" s="800">
        <v>23</v>
      </c>
      <c r="R33" s="801"/>
      <c r="S33" s="801"/>
      <c r="T33" s="801"/>
      <c r="U33" s="801"/>
      <c r="V33" s="801">
        <v>21</v>
      </c>
      <c r="W33" s="801"/>
      <c r="X33" s="801"/>
      <c r="Y33" s="801"/>
      <c r="Z33" s="801"/>
      <c r="AA33" s="801">
        <v>2</v>
      </c>
      <c r="AB33" s="801"/>
      <c r="AC33" s="801"/>
      <c r="AD33" s="801"/>
      <c r="AE33" s="802"/>
      <c r="AF33" s="803">
        <v>44</v>
      </c>
      <c r="AG33" s="804"/>
      <c r="AH33" s="804"/>
      <c r="AI33" s="804"/>
      <c r="AJ33" s="805"/>
      <c r="AK33" s="872">
        <v>3</v>
      </c>
      <c r="AL33" s="873"/>
      <c r="AM33" s="873"/>
      <c r="AN33" s="873"/>
      <c r="AO33" s="873"/>
      <c r="AP33" s="873" t="s">
        <v>576</v>
      </c>
      <c r="AQ33" s="873"/>
      <c r="AR33" s="873"/>
      <c r="AS33" s="873"/>
      <c r="AT33" s="873"/>
      <c r="AU33" s="873" t="s">
        <v>576</v>
      </c>
      <c r="AV33" s="873"/>
      <c r="AW33" s="873"/>
      <c r="AX33" s="873"/>
      <c r="AY33" s="873"/>
      <c r="AZ33" s="874" t="s">
        <v>596</v>
      </c>
      <c r="BA33" s="874"/>
      <c r="BB33" s="874"/>
      <c r="BC33" s="874"/>
      <c r="BD33" s="874"/>
      <c r="BE33" s="870" t="s">
        <v>404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406</v>
      </c>
      <c r="C34" s="798"/>
      <c r="D34" s="798"/>
      <c r="E34" s="798"/>
      <c r="F34" s="798"/>
      <c r="G34" s="798"/>
      <c r="H34" s="798"/>
      <c r="I34" s="798"/>
      <c r="J34" s="798"/>
      <c r="K34" s="798"/>
      <c r="L34" s="798"/>
      <c r="M34" s="798"/>
      <c r="N34" s="798"/>
      <c r="O34" s="798"/>
      <c r="P34" s="799"/>
      <c r="Q34" s="800">
        <v>5578</v>
      </c>
      <c r="R34" s="801"/>
      <c r="S34" s="801"/>
      <c r="T34" s="801"/>
      <c r="U34" s="801"/>
      <c r="V34" s="801">
        <v>5428</v>
      </c>
      <c r="W34" s="801"/>
      <c r="X34" s="801"/>
      <c r="Y34" s="801"/>
      <c r="Z34" s="801"/>
      <c r="AA34" s="801">
        <v>150</v>
      </c>
      <c r="AB34" s="801"/>
      <c r="AC34" s="801"/>
      <c r="AD34" s="801"/>
      <c r="AE34" s="802"/>
      <c r="AF34" s="803">
        <v>2567</v>
      </c>
      <c r="AG34" s="804"/>
      <c r="AH34" s="804"/>
      <c r="AI34" s="804"/>
      <c r="AJ34" s="805"/>
      <c r="AK34" s="872">
        <v>145</v>
      </c>
      <c r="AL34" s="873"/>
      <c r="AM34" s="873"/>
      <c r="AN34" s="873"/>
      <c r="AO34" s="873"/>
      <c r="AP34" s="873">
        <v>1231</v>
      </c>
      <c r="AQ34" s="873"/>
      <c r="AR34" s="873"/>
      <c r="AS34" s="873"/>
      <c r="AT34" s="873"/>
      <c r="AU34" s="873">
        <v>897</v>
      </c>
      <c r="AV34" s="873"/>
      <c r="AW34" s="873"/>
      <c r="AX34" s="873"/>
      <c r="AY34" s="873"/>
      <c r="AZ34" s="874" t="s">
        <v>596</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408</v>
      </c>
      <c r="C35" s="798"/>
      <c r="D35" s="798"/>
      <c r="E35" s="798"/>
      <c r="F35" s="798"/>
      <c r="G35" s="798"/>
      <c r="H35" s="798"/>
      <c r="I35" s="798"/>
      <c r="J35" s="798"/>
      <c r="K35" s="798"/>
      <c r="L35" s="798"/>
      <c r="M35" s="798"/>
      <c r="N35" s="798"/>
      <c r="O35" s="798"/>
      <c r="P35" s="799"/>
      <c r="Q35" s="800">
        <v>2052</v>
      </c>
      <c r="R35" s="801"/>
      <c r="S35" s="801"/>
      <c r="T35" s="801"/>
      <c r="U35" s="801"/>
      <c r="V35" s="801">
        <v>1861</v>
      </c>
      <c r="W35" s="801"/>
      <c r="X35" s="801"/>
      <c r="Y35" s="801"/>
      <c r="Z35" s="801"/>
      <c r="AA35" s="801">
        <v>191</v>
      </c>
      <c r="AB35" s="801"/>
      <c r="AC35" s="801"/>
      <c r="AD35" s="801"/>
      <c r="AE35" s="802"/>
      <c r="AF35" s="803">
        <v>191</v>
      </c>
      <c r="AG35" s="804"/>
      <c r="AH35" s="804"/>
      <c r="AI35" s="804"/>
      <c r="AJ35" s="805"/>
      <c r="AK35" s="872">
        <v>796</v>
      </c>
      <c r="AL35" s="873"/>
      <c r="AM35" s="873"/>
      <c r="AN35" s="873"/>
      <c r="AO35" s="873"/>
      <c r="AP35" s="873">
        <v>7324</v>
      </c>
      <c r="AQ35" s="873"/>
      <c r="AR35" s="873"/>
      <c r="AS35" s="873"/>
      <c r="AT35" s="873"/>
      <c r="AU35" s="873">
        <v>5463</v>
      </c>
      <c r="AV35" s="873"/>
      <c r="AW35" s="873"/>
      <c r="AX35" s="873"/>
      <c r="AY35" s="873"/>
      <c r="AZ35" s="874" t="s">
        <v>596</v>
      </c>
      <c r="BA35" s="874"/>
      <c r="BB35" s="874"/>
      <c r="BC35" s="874"/>
      <c r="BD35" s="874"/>
      <c r="BE35" s="870" t="s">
        <v>409</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410</v>
      </c>
      <c r="C36" s="798"/>
      <c r="D36" s="798"/>
      <c r="E36" s="798"/>
      <c r="F36" s="798"/>
      <c r="G36" s="798"/>
      <c r="H36" s="798"/>
      <c r="I36" s="798"/>
      <c r="J36" s="798"/>
      <c r="K36" s="798"/>
      <c r="L36" s="798"/>
      <c r="M36" s="798"/>
      <c r="N36" s="798"/>
      <c r="O36" s="798"/>
      <c r="P36" s="799"/>
      <c r="Q36" s="800">
        <v>69</v>
      </c>
      <c r="R36" s="801"/>
      <c r="S36" s="801"/>
      <c r="T36" s="801"/>
      <c r="U36" s="801"/>
      <c r="V36" s="801">
        <v>64</v>
      </c>
      <c r="W36" s="801"/>
      <c r="X36" s="801"/>
      <c r="Y36" s="801"/>
      <c r="Z36" s="801"/>
      <c r="AA36" s="801">
        <v>5</v>
      </c>
      <c r="AB36" s="801"/>
      <c r="AC36" s="801"/>
      <c r="AD36" s="801"/>
      <c r="AE36" s="802"/>
      <c r="AF36" s="803">
        <v>5</v>
      </c>
      <c r="AG36" s="804"/>
      <c r="AH36" s="804"/>
      <c r="AI36" s="804"/>
      <c r="AJ36" s="805"/>
      <c r="AK36" s="872" t="s">
        <v>576</v>
      </c>
      <c r="AL36" s="873"/>
      <c r="AM36" s="873"/>
      <c r="AN36" s="873"/>
      <c r="AO36" s="873"/>
      <c r="AP36" s="873" t="s">
        <v>576</v>
      </c>
      <c r="AQ36" s="873"/>
      <c r="AR36" s="873"/>
      <c r="AS36" s="873"/>
      <c r="AT36" s="873"/>
      <c r="AU36" s="873" t="s">
        <v>577</v>
      </c>
      <c r="AV36" s="873"/>
      <c r="AW36" s="873"/>
      <c r="AX36" s="873"/>
      <c r="AY36" s="873"/>
      <c r="AZ36" s="874" t="s">
        <v>597</v>
      </c>
      <c r="BA36" s="874"/>
      <c r="BB36" s="874"/>
      <c r="BC36" s="874"/>
      <c r="BD36" s="874"/>
      <c r="BE36" s="870" t="s">
        <v>409</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386</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6937</v>
      </c>
      <c r="AG63" s="884"/>
      <c r="AH63" s="884"/>
      <c r="AI63" s="884"/>
      <c r="AJ63" s="885"/>
      <c r="AK63" s="886"/>
      <c r="AL63" s="881"/>
      <c r="AM63" s="881"/>
      <c r="AN63" s="881"/>
      <c r="AO63" s="881"/>
      <c r="AP63" s="884">
        <v>10195</v>
      </c>
      <c r="AQ63" s="884"/>
      <c r="AR63" s="884"/>
      <c r="AS63" s="884"/>
      <c r="AT63" s="884"/>
      <c r="AU63" s="884">
        <v>6681</v>
      </c>
      <c r="AV63" s="884"/>
      <c r="AW63" s="884"/>
      <c r="AX63" s="884"/>
      <c r="AY63" s="884"/>
      <c r="AZ63" s="888"/>
      <c r="BA63" s="888"/>
      <c r="BB63" s="888"/>
      <c r="BC63" s="888"/>
      <c r="BD63" s="888"/>
      <c r="BE63" s="889"/>
      <c r="BF63" s="889"/>
      <c r="BG63" s="889"/>
      <c r="BH63" s="889"/>
      <c r="BI63" s="890"/>
      <c r="BJ63" s="891" t="s">
        <v>413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415</v>
      </c>
      <c r="B66" s="783"/>
      <c r="C66" s="783"/>
      <c r="D66" s="783"/>
      <c r="E66" s="783"/>
      <c r="F66" s="783"/>
      <c r="G66" s="783"/>
      <c r="H66" s="783"/>
      <c r="I66" s="783"/>
      <c r="J66" s="783"/>
      <c r="K66" s="783"/>
      <c r="L66" s="783"/>
      <c r="M66" s="783"/>
      <c r="N66" s="783"/>
      <c r="O66" s="783"/>
      <c r="P66" s="784"/>
      <c r="Q66" s="759" t="s">
        <v>391</v>
      </c>
      <c r="R66" s="760"/>
      <c r="S66" s="760"/>
      <c r="T66" s="760"/>
      <c r="U66" s="761"/>
      <c r="V66" s="759" t="s">
        <v>416</v>
      </c>
      <c r="W66" s="760"/>
      <c r="X66" s="760"/>
      <c r="Y66" s="760"/>
      <c r="Z66" s="761"/>
      <c r="AA66" s="759" t="s">
        <v>417</v>
      </c>
      <c r="AB66" s="760"/>
      <c r="AC66" s="760"/>
      <c r="AD66" s="760"/>
      <c r="AE66" s="761"/>
      <c r="AF66" s="894" t="s">
        <v>418</v>
      </c>
      <c r="AG66" s="855"/>
      <c r="AH66" s="855"/>
      <c r="AI66" s="855"/>
      <c r="AJ66" s="895"/>
      <c r="AK66" s="759" t="s">
        <v>395</v>
      </c>
      <c r="AL66" s="783"/>
      <c r="AM66" s="783"/>
      <c r="AN66" s="783"/>
      <c r="AO66" s="784"/>
      <c r="AP66" s="759" t="s">
        <v>396</v>
      </c>
      <c r="AQ66" s="760"/>
      <c r="AR66" s="760"/>
      <c r="AS66" s="760"/>
      <c r="AT66" s="761"/>
      <c r="AU66" s="759" t="s">
        <v>419</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583</v>
      </c>
      <c r="C68" s="912"/>
      <c r="D68" s="912"/>
      <c r="E68" s="912"/>
      <c r="F68" s="912"/>
      <c r="G68" s="912"/>
      <c r="H68" s="912"/>
      <c r="I68" s="912"/>
      <c r="J68" s="912"/>
      <c r="K68" s="912"/>
      <c r="L68" s="912"/>
      <c r="M68" s="912"/>
      <c r="N68" s="912"/>
      <c r="O68" s="912"/>
      <c r="P68" s="913"/>
      <c r="Q68" s="914">
        <v>13006</v>
      </c>
      <c r="R68" s="908"/>
      <c r="S68" s="908"/>
      <c r="T68" s="908"/>
      <c r="U68" s="908"/>
      <c r="V68" s="908">
        <v>12626</v>
      </c>
      <c r="W68" s="908"/>
      <c r="X68" s="908"/>
      <c r="Y68" s="908"/>
      <c r="Z68" s="908"/>
      <c r="AA68" s="908">
        <v>379</v>
      </c>
      <c r="AB68" s="908"/>
      <c r="AC68" s="908"/>
      <c r="AD68" s="908"/>
      <c r="AE68" s="908"/>
      <c r="AF68" s="908">
        <v>379</v>
      </c>
      <c r="AG68" s="908"/>
      <c r="AH68" s="908"/>
      <c r="AI68" s="908"/>
      <c r="AJ68" s="908"/>
      <c r="AK68" s="908">
        <v>300</v>
      </c>
      <c r="AL68" s="908"/>
      <c r="AM68" s="908"/>
      <c r="AN68" s="908"/>
      <c r="AO68" s="908"/>
      <c r="AP68" s="908" t="s">
        <v>576</v>
      </c>
      <c r="AQ68" s="908"/>
      <c r="AR68" s="908"/>
      <c r="AS68" s="908"/>
      <c r="AT68" s="908"/>
      <c r="AU68" s="908" t="s">
        <v>576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584</v>
      </c>
      <c r="C69" s="916"/>
      <c r="D69" s="916"/>
      <c r="E69" s="916"/>
      <c r="F69" s="916"/>
      <c r="G69" s="916"/>
      <c r="H69" s="916"/>
      <c r="I69" s="916"/>
      <c r="J69" s="916"/>
      <c r="K69" s="916"/>
      <c r="L69" s="916"/>
      <c r="M69" s="916"/>
      <c r="N69" s="916"/>
      <c r="O69" s="916"/>
      <c r="P69" s="917"/>
      <c r="Q69" s="918">
        <v>634</v>
      </c>
      <c r="R69" s="873"/>
      <c r="S69" s="873"/>
      <c r="T69" s="873"/>
      <c r="U69" s="873"/>
      <c r="V69" s="873">
        <v>609</v>
      </c>
      <c r="W69" s="873"/>
      <c r="X69" s="873"/>
      <c r="Y69" s="873"/>
      <c r="Z69" s="873"/>
      <c r="AA69" s="873">
        <v>24</v>
      </c>
      <c r="AB69" s="873"/>
      <c r="AC69" s="873"/>
      <c r="AD69" s="873"/>
      <c r="AE69" s="873"/>
      <c r="AF69" s="873">
        <v>24</v>
      </c>
      <c r="AG69" s="873"/>
      <c r="AH69" s="873"/>
      <c r="AI69" s="873"/>
      <c r="AJ69" s="873"/>
      <c r="AK69" s="873" t="s">
        <v>576</v>
      </c>
      <c r="AL69" s="873"/>
      <c r="AM69" s="873"/>
      <c r="AN69" s="873"/>
      <c r="AO69" s="873"/>
      <c r="AP69" s="873" t="s">
        <v>589</v>
      </c>
      <c r="AQ69" s="873"/>
      <c r="AR69" s="873"/>
      <c r="AS69" s="873"/>
      <c r="AT69" s="873"/>
      <c r="AU69" s="873" t="s">
        <v>576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585</v>
      </c>
      <c r="C70" s="916"/>
      <c r="D70" s="916"/>
      <c r="E70" s="916"/>
      <c r="F70" s="916"/>
      <c r="G70" s="916"/>
      <c r="H70" s="916"/>
      <c r="I70" s="916"/>
      <c r="J70" s="916"/>
      <c r="K70" s="916"/>
      <c r="L70" s="916"/>
      <c r="M70" s="916"/>
      <c r="N70" s="916"/>
      <c r="O70" s="916"/>
      <c r="P70" s="917"/>
      <c r="Q70" s="918">
        <v>47</v>
      </c>
      <c r="R70" s="873"/>
      <c r="S70" s="873"/>
      <c r="T70" s="873"/>
      <c r="U70" s="873"/>
      <c r="V70" s="873">
        <v>42</v>
      </c>
      <c r="W70" s="873"/>
      <c r="X70" s="873"/>
      <c r="Y70" s="873"/>
      <c r="Z70" s="873"/>
      <c r="AA70" s="873">
        <v>5</v>
      </c>
      <c r="AB70" s="873"/>
      <c r="AC70" s="873"/>
      <c r="AD70" s="873"/>
      <c r="AE70" s="873"/>
      <c r="AF70" s="873">
        <v>5</v>
      </c>
      <c r="AG70" s="873"/>
      <c r="AH70" s="873"/>
      <c r="AI70" s="873"/>
      <c r="AJ70" s="873"/>
      <c r="AK70" s="873">
        <v>5</v>
      </c>
      <c r="AL70" s="873"/>
      <c r="AM70" s="873"/>
      <c r="AN70" s="873"/>
      <c r="AO70" s="873"/>
      <c r="AP70" s="873" t="s">
        <v>576</v>
      </c>
      <c r="AQ70" s="873"/>
      <c r="AR70" s="873"/>
      <c r="AS70" s="873"/>
      <c r="AT70" s="873"/>
      <c r="AU70" s="873" t="s">
        <v>576</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586</v>
      </c>
      <c r="C71" s="916"/>
      <c r="D71" s="916"/>
      <c r="E71" s="916"/>
      <c r="F71" s="916"/>
      <c r="G71" s="916"/>
      <c r="H71" s="916"/>
      <c r="I71" s="916"/>
      <c r="J71" s="916"/>
      <c r="K71" s="916"/>
      <c r="L71" s="916"/>
      <c r="M71" s="916"/>
      <c r="N71" s="916"/>
      <c r="O71" s="916"/>
      <c r="P71" s="917"/>
      <c r="Q71" s="918">
        <v>130</v>
      </c>
      <c r="R71" s="873"/>
      <c r="S71" s="873"/>
      <c r="T71" s="873"/>
      <c r="U71" s="873"/>
      <c r="V71" s="873">
        <v>98</v>
      </c>
      <c r="W71" s="873"/>
      <c r="X71" s="873"/>
      <c r="Y71" s="873"/>
      <c r="Z71" s="873"/>
      <c r="AA71" s="873">
        <v>32</v>
      </c>
      <c r="AB71" s="873"/>
      <c r="AC71" s="873"/>
      <c r="AD71" s="873"/>
      <c r="AE71" s="873"/>
      <c r="AF71" s="873">
        <v>32</v>
      </c>
      <c r="AG71" s="873"/>
      <c r="AH71" s="873"/>
      <c r="AI71" s="873"/>
      <c r="AJ71" s="873"/>
      <c r="AK71" s="873" t="s">
        <v>576</v>
      </c>
      <c r="AL71" s="873"/>
      <c r="AM71" s="873"/>
      <c r="AN71" s="873"/>
      <c r="AO71" s="873"/>
      <c r="AP71" s="873" t="s">
        <v>576</v>
      </c>
      <c r="AQ71" s="873"/>
      <c r="AR71" s="873"/>
      <c r="AS71" s="873"/>
      <c r="AT71" s="873"/>
      <c r="AU71" s="873" t="s">
        <v>576</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587</v>
      </c>
      <c r="C72" s="916"/>
      <c r="D72" s="916"/>
      <c r="E72" s="916"/>
      <c r="F72" s="916"/>
      <c r="G72" s="916"/>
      <c r="H72" s="916"/>
      <c r="I72" s="916"/>
      <c r="J72" s="916"/>
      <c r="K72" s="916"/>
      <c r="L72" s="916"/>
      <c r="M72" s="916"/>
      <c r="N72" s="916"/>
      <c r="O72" s="916"/>
      <c r="P72" s="917"/>
      <c r="Q72" s="918">
        <v>1507</v>
      </c>
      <c r="R72" s="873"/>
      <c r="S72" s="873"/>
      <c r="T72" s="873"/>
      <c r="U72" s="873"/>
      <c r="V72" s="873">
        <v>1503</v>
      </c>
      <c r="W72" s="873"/>
      <c r="X72" s="873"/>
      <c r="Y72" s="873"/>
      <c r="Z72" s="873"/>
      <c r="AA72" s="873">
        <v>4</v>
      </c>
      <c r="AB72" s="873"/>
      <c r="AC72" s="873"/>
      <c r="AD72" s="873"/>
      <c r="AE72" s="873"/>
      <c r="AF72" s="873">
        <v>4</v>
      </c>
      <c r="AG72" s="873"/>
      <c r="AH72" s="873"/>
      <c r="AI72" s="873"/>
      <c r="AJ72" s="873"/>
      <c r="AK72" s="873">
        <v>1</v>
      </c>
      <c r="AL72" s="873"/>
      <c r="AM72" s="873"/>
      <c r="AN72" s="873"/>
      <c r="AO72" s="873"/>
      <c r="AP72" s="873" t="s">
        <v>576</v>
      </c>
      <c r="AQ72" s="873"/>
      <c r="AR72" s="873"/>
      <c r="AS72" s="873"/>
      <c r="AT72" s="873"/>
      <c r="AU72" s="873" t="s">
        <v>576</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588</v>
      </c>
      <c r="C73" s="916"/>
      <c r="D73" s="916"/>
      <c r="E73" s="916"/>
      <c r="F73" s="916"/>
      <c r="G73" s="916"/>
      <c r="H73" s="916"/>
      <c r="I73" s="916"/>
      <c r="J73" s="916"/>
      <c r="K73" s="916"/>
      <c r="L73" s="916"/>
      <c r="M73" s="916"/>
      <c r="N73" s="916"/>
      <c r="O73" s="916"/>
      <c r="P73" s="917"/>
      <c r="Q73" s="918">
        <v>282568</v>
      </c>
      <c r="R73" s="873"/>
      <c r="S73" s="873"/>
      <c r="T73" s="873"/>
      <c r="U73" s="873"/>
      <c r="V73" s="873">
        <v>273461</v>
      </c>
      <c r="W73" s="873"/>
      <c r="X73" s="873"/>
      <c r="Y73" s="873"/>
      <c r="Z73" s="873"/>
      <c r="AA73" s="873">
        <v>9107</v>
      </c>
      <c r="AB73" s="873"/>
      <c r="AC73" s="873"/>
      <c r="AD73" s="873"/>
      <c r="AE73" s="873"/>
      <c r="AF73" s="873">
        <v>9107</v>
      </c>
      <c r="AG73" s="873"/>
      <c r="AH73" s="873"/>
      <c r="AI73" s="873"/>
      <c r="AJ73" s="873"/>
      <c r="AK73" s="873">
        <v>1429</v>
      </c>
      <c r="AL73" s="873"/>
      <c r="AM73" s="873"/>
      <c r="AN73" s="873"/>
      <c r="AO73" s="873"/>
      <c r="AP73" s="873" t="s">
        <v>576</v>
      </c>
      <c r="AQ73" s="873"/>
      <c r="AR73" s="873"/>
      <c r="AS73" s="873"/>
      <c r="AT73" s="873"/>
      <c r="AU73" s="873" t="s">
        <v>576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386</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9551</v>
      </c>
      <c r="AG88" s="884"/>
      <c r="AH88" s="884"/>
      <c r="AI88" s="884"/>
      <c r="AJ88" s="884"/>
      <c r="AK88" s="881"/>
      <c r="AL88" s="881"/>
      <c r="AM88" s="881"/>
      <c r="AN88" s="881"/>
      <c r="AO88" s="881"/>
      <c r="AP88" s="884" t="s">
        <v>576</v>
      </c>
      <c r="AQ88" s="884"/>
      <c r="AR88" s="884"/>
      <c r="AS88" s="884"/>
      <c r="AT88" s="884"/>
      <c r="AU88" s="884" t="s">
        <v>576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178</v>
      </c>
      <c r="CS102" s="892"/>
      <c r="CT102" s="892"/>
      <c r="CU102" s="892"/>
      <c r="CV102" s="935"/>
      <c r="CW102" s="934">
        <v>51</v>
      </c>
      <c r="CX102" s="892"/>
      <c r="CY102" s="892"/>
      <c r="CZ102" s="892"/>
      <c r="DA102" s="935"/>
      <c r="DB102" s="934" t="s">
        <v>578</v>
      </c>
      <c r="DC102" s="892"/>
      <c r="DD102" s="892"/>
      <c r="DE102" s="892"/>
      <c r="DF102" s="935"/>
      <c r="DG102" s="934" t="s">
        <v>578</v>
      </c>
      <c r="DH102" s="892"/>
      <c r="DI102" s="892"/>
      <c r="DJ102" s="892"/>
      <c r="DK102" s="935"/>
      <c r="DL102" s="934" t="s">
        <v>578</v>
      </c>
      <c r="DM102" s="892"/>
      <c r="DN102" s="892"/>
      <c r="DO102" s="892"/>
      <c r="DP102" s="935"/>
      <c r="DQ102" s="934" t="s">
        <v>578</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305</v>
      </c>
      <c r="AG109" s="937"/>
      <c r="AH109" s="937"/>
      <c r="AI109" s="937"/>
      <c r="AJ109" s="938"/>
      <c r="AK109" s="936" t="s">
        <v>304</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305</v>
      </c>
      <c r="BW109" s="937"/>
      <c r="BX109" s="937"/>
      <c r="BY109" s="937"/>
      <c r="BZ109" s="938"/>
      <c r="CA109" s="936" t="s">
        <v>304</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305</v>
      </c>
      <c r="DM109" s="937"/>
      <c r="DN109" s="937"/>
      <c r="DO109" s="937"/>
      <c r="DP109" s="938"/>
      <c r="DQ109" s="936" t="s">
        <v>304</v>
      </c>
      <c r="DR109" s="937"/>
      <c r="DS109" s="937"/>
      <c r="DT109" s="937"/>
      <c r="DU109" s="938"/>
      <c r="DV109" s="936" t="s">
        <v>430</v>
      </c>
      <c r="DW109" s="937"/>
      <c r="DX109" s="937"/>
      <c r="DY109" s="937"/>
      <c r="DZ109" s="939"/>
    </row>
    <row r="110" spans="1:131" s="246" customFormat="1" ht="26.25" customHeight="1">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7615661</v>
      </c>
      <c r="AB110" s="944"/>
      <c r="AC110" s="944"/>
      <c r="AD110" s="944"/>
      <c r="AE110" s="945"/>
      <c r="AF110" s="946">
        <v>7378006</v>
      </c>
      <c r="AG110" s="944"/>
      <c r="AH110" s="944"/>
      <c r="AI110" s="944"/>
      <c r="AJ110" s="945"/>
      <c r="AK110" s="946">
        <v>6912968</v>
      </c>
      <c r="AL110" s="944"/>
      <c r="AM110" s="944"/>
      <c r="AN110" s="944"/>
      <c r="AO110" s="945"/>
      <c r="AP110" s="947">
        <v>24.2</v>
      </c>
      <c r="AQ110" s="948"/>
      <c r="AR110" s="948"/>
      <c r="AS110" s="948"/>
      <c r="AT110" s="949"/>
      <c r="AU110" s="950" t="s">
        <v>73</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60543024</v>
      </c>
      <c r="BR110" s="979"/>
      <c r="BS110" s="979"/>
      <c r="BT110" s="979"/>
      <c r="BU110" s="979"/>
      <c r="BV110" s="979">
        <v>58998395</v>
      </c>
      <c r="BW110" s="979"/>
      <c r="BX110" s="979"/>
      <c r="BY110" s="979"/>
      <c r="BZ110" s="979"/>
      <c r="CA110" s="979">
        <v>55884015</v>
      </c>
      <c r="CB110" s="979"/>
      <c r="CC110" s="979"/>
      <c r="CD110" s="979"/>
      <c r="CE110" s="979"/>
      <c r="CF110" s="993">
        <v>195.3</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127</v>
      </c>
      <c r="DH110" s="979"/>
      <c r="DI110" s="979"/>
      <c r="DJ110" s="979"/>
      <c r="DK110" s="979"/>
      <c r="DL110" s="979" t="s">
        <v>127</v>
      </c>
      <c r="DM110" s="979"/>
      <c r="DN110" s="979"/>
      <c r="DO110" s="979"/>
      <c r="DP110" s="979"/>
      <c r="DQ110" s="979" t="s">
        <v>413</v>
      </c>
      <c r="DR110" s="979"/>
      <c r="DS110" s="979"/>
      <c r="DT110" s="979"/>
      <c r="DU110" s="979"/>
      <c r="DV110" s="980" t="s">
        <v>388</v>
      </c>
      <c r="DW110" s="980"/>
      <c r="DX110" s="980"/>
      <c r="DY110" s="980"/>
      <c r="DZ110" s="981"/>
    </row>
    <row r="111" spans="1:131" s="246" customFormat="1" ht="26.25" customHeight="1">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127</v>
      </c>
      <c r="AB111" s="986"/>
      <c r="AC111" s="986"/>
      <c r="AD111" s="986"/>
      <c r="AE111" s="987"/>
      <c r="AF111" s="988" t="s">
        <v>127</v>
      </c>
      <c r="AG111" s="986"/>
      <c r="AH111" s="986"/>
      <c r="AI111" s="986"/>
      <c r="AJ111" s="987"/>
      <c r="AK111" s="988" t="s">
        <v>127</v>
      </c>
      <c r="AL111" s="986"/>
      <c r="AM111" s="986"/>
      <c r="AN111" s="986"/>
      <c r="AO111" s="987"/>
      <c r="AP111" s="989" t="s">
        <v>127</v>
      </c>
      <c r="AQ111" s="990"/>
      <c r="AR111" s="990"/>
      <c r="AS111" s="990"/>
      <c r="AT111" s="991"/>
      <c r="AU111" s="952"/>
      <c r="AV111" s="953"/>
      <c r="AW111" s="953"/>
      <c r="AX111" s="953"/>
      <c r="AY111" s="953"/>
      <c r="AZ111" s="1001" t="s">
        <v>437</v>
      </c>
      <c r="BA111" s="1002"/>
      <c r="BB111" s="1002"/>
      <c r="BC111" s="1002"/>
      <c r="BD111" s="1002"/>
      <c r="BE111" s="1002"/>
      <c r="BF111" s="1002"/>
      <c r="BG111" s="1002"/>
      <c r="BH111" s="1002"/>
      <c r="BI111" s="1002"/>
      <c r="BJ111" s="1002"/>
      <c r="BK111" s="1002"/>
      <c r="BL111" s="1002"/>
      <c r="BM111" s="1002"/>
      <c r="BN111" s="1002"/>
      <c r="BO111" s="1002"/>
      <c r="BP111" s="1003"/>
      <c r="BQ111" s="971" t="s">
        <v>127</v>
      </c>
      <c r="BR111" s="972"/>
      <c r="BS111" s="972"/>
      <c r="BT111" s="972"/>
      <c r="BU111" s="972"/>
      <c r="BV111" s="972" t="s">
        <v>127</v>
      </c>
      <c r="BW111" s="972"/>
      <c r="BX111" s="972"/>
      <c r="BY111" s="972"/>
      <c r="BZ111" s="972"/>
      <c r="CA111" s="972" t="s">
        <v>127</v>
      </c>
      <c r="CB111" s="972"/>
      <c r="CC111" s="972"/>
      <c r="CD111" s="972"/>
      <c r="CE111" s="972"/>
      <c r="CF111" s="966" t="s">
        <v>127</v>
      </c>
      <c r="CG111" s="967"/>
      <c r="CH111" s="967"/>
      <c r="CI111" s="967"/>
      <c r="CJ111" s="967"/>
      <c r="CK111" s="997"/>
      <c r="CL111" s="998"/>
      <c r="CM111" s="968" t="s">
        <v>438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127</v>
      </c>
      <c r="DH111" s="972"/>
      <c r="DI111" s="972"/>
      <c r="DJ111" s="972"/>
      <c r="DK111" s="972"/>
      <c r="DL111" s="972" t="s">
        <v>127</v>
      </c>
      <c r="DM111" s="972"/>
      <c r="DN111" s="972"/>
      <c r="DO111" s="972"/>
      <c r="DP111" s="972"/>
      <c r="DQ111" s="972" t="s">
        <v>127</v>
      </c>
      <c r="DR111" s="972"/>
      <c r="DS111" s="972"/>
      <c r="DT111" s="972"/>
      <c r="DU111" s="972"/>
      <c r="DV111" s="973" t="s">
        <v>127</v>
      </c>
      <c r="DW111" s="973"/>
      <c r="DX111" s="973"/>
      <c r="DY111" s="973"/>
      <c r="DZ111" s="974"/>
    </row>
    <row r="112" spans="1:131" s="246" customFormat="1" ht="26.25" customHeight="1">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388</v>
      </c>
      <c r="AB112" s="1011"/>
      <c r="AC112" s="1011"/>
      <c r="AD112" s="1011"/>
      <c r="AE112" s="1012"/>
      <c r="AF112" s="1013" t="s">
        <v>388</v>
      </c>
      <c r="AG112" s="1011"/>
      <c r="AH112" s="1011"/>
      <c r="AI112" s="1011"/>
      <c r="AJ112" s="1012"/>
      <c r="AK112" s="1013" t="s">
        <v>388</v>
      </c>
      <c r="AL112" s="1011"/>
      <c r="AM112" s="1011"/>
      <c r="AN112" s="1011"/>
      <c r="AO112" s="1012"/>
      <c r="AP112" s="1014" t="s">
        <v>388</v>
      </c>
      <c r="AQ112" s="1015"/>
      <c r="AR112" s="1015"/>
      <c r="AS112" s="1015"/>
      <c r="AT112" s="1016"/>
      <c r="AU112" s="952"/>
      <c r="AV112" s="953"/>
      <c r="AW112" s="953"/>
      <c r="AX112" s="953"/>
      <c r="AY112" s="953"/>
      <c r="AZ112" s="1001" t="s">
        <v>441</v>
      </c>
      <c r="BA112" s="1002"/>
      <c r="BB112" s="1002"/>
      <c r="BC112" s="1002"/>
      <c r="BD112" s="1002"/>
      <c r="BE112" s="1002"/>
      <c r="BF112" s="1002"/>
      <c r="BG112" s="1002"/>
      <c r="BH112" s="1002"/>
      <c r="BI112" s="1002"/>
      <c r="BJ112" s="1002"/>
      <c r="BK112" s="1002"/>
      <c r="BL112" s="1002"/>
      <c r="BM112" s="1002"/>
      <c r="BN112" s="1002"/>
      <c r="BO112" s="1002"/>
      <c r="BP112" s="1003"/>
      <c r="BQ112" s="971">
        <v>7049132</v>
      </c>
      <c r="BR112" s="972"/>
      <c r="BS112" s="972"/>
      <c r="BT112" s="972"/>
      <c r="BU112" s="972"/>
      <c r="BV112" s="972">
        <v>7036412</v>
      </c>
      <c r="BW112" s="972"/>
      <c r="BX112" s="972"/>
      <c r="BY112" s="972"/>
      <c r="BZ112" s="972"/>
      <c r="CA112" s="972">
        <v>6680613</v>
      </c>
      <c r="CB112" s="972"/>
      <c r="CC112" s="972"/>
      <c r="CD112" s="972"/>
      <c r="CE112" s="972"/>
      <c r="CF112" s="966">
        <v>23.3</v>
      </c>
      <c r="CG112" s="967"/>
      <c r="CH112" s="967"/>
      <c r="CI112" s="967"/>
      <c r="CJ112" s="967"/>
      <c r="CK112" s="997"/>
      <c r="CL112" s="998"/>
      <c r="CM112" s="968" t="s">
        <v>442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388</v>
      </c>
      <c r="DH112" s="972"/>
      <c r="DI112" s="972"/>
      <c r="DJ112" s="972"/>
      <c r="DK112" s="972"/>
      <c r="DL112" s="972" t="s">
        <v>388</v>
      </c>
      <c r="DM112" s="972"/>
      <c r="DN112" s="972"/>
      <c r="DO112" s="972"/>
      <c r="DP112" s="972"/>
      <c r="DQ112" s="972" t="s">
        <v>388</v>
      </c>
      <c r="DR112" s="972"/>
      <c r="DS112" s="972"/>
      <c r="DT112" s="972"/>
      <c r="DU112" s="972"/>
      <c r="DV112" s="973" t="s">
        <v>388</v>
      </c>
      <c r="DW112" s="973"/>
      <c r="DX112" s="973"/>
      <c r="DY112" s="973"/>
      <c r="DZ112" s="974"/>
    </row>
    <row r="113" spans="1:130" s="246" customFormat="1" ht="26.25" customHeight="1">
      <c r="A113" s="1006"/>
      <c r="B113" s="1007"/>
      <c r="C113" s="1002" t="s">
        <v>443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779991</v>
      </c>
      <c r="AB113" s="986"/>
      <c r="AC113" s="986"/>
      <c r="AD113" s="986"/>
      <c r="AE113" s="987"/>
      <c r="AF113" s="988">
        <v>738117</v>
      </c>
      <c r="AG113" s="986"/>
      <c r="AH113" s="986"/>
      <c r="AI113" s="986"/>
      <c r="AJ113" s="987"/>
      <c r="AK113" s="988">
        <v>734200</v>
      </c>
      <c r="AL113" s="986"/>
      <c r="AM113" s="986"/>
      <c r="AN113" s="986"/>
      <c r="AO113" s="987"/>
      <c r="AP113" s="989">
        <v>2.6</v>
      </c>
      <c r="AQ113" s="990"/>
      <c r="AR113" s="990"/>
      <c r="AS113" s="990"/>
      <c r="AT113" s="991"/>
      <c r="AU113" s="952"/>
      <c r="AV113" s="953"/>
      <c r="AW113" s="953"/>
      <c r="AX113" s="953"/>
      <c r="AY113" s="953"/>
      <c r="AZ113" s="1001" t="s">
        <v>444</v>
      </c>
      <c r="BA113" s="1002"/>
      <c r="BB113" s="1002"/>
      <c r="BC113" s="1002"/>
      <c r="BD113" s="1002"/>
      <c r="BE113" s="1002"/>
      <c r="BF113" s="1002"/>
      <c r="BG113" s="1002"/>
      <c r="BH113" s="1002"/>
      <c r="BI113" s="1002"/>
      <c r="BJ113" s="1002"/>
      <c r="BK113" s="1002"/>
      <c r="BL113" s="1002"/>
      <c r="BM113" s="1002"/>
      <c r="BN113" s="1002"/>
      <c r="BO113" s="1002"/>
      <c r="BP113" s="1003"/>
      <c r="BQ113" s="971">
        <v>30305</v>
      </c>
      <c r="BR113" s="972"/>
      <c r="BS113" s="972"/>
      <c r="BT113" s="972"/>
      <c r="BU113" s="972"/>
      <c r="BV113" s="972" t="s">
        <v>388</v>
      </c>
      <c r="BW113" s="972"/>
      <c r="BX113" s="972"/>
      <c r="BY113" s="972"/>
      <c r="BZ113" s="972"/>
      <c r="CA113" s="972" t="s">
        <v>388</v>
      </c>
      <c r="CB113" s="972"/>
      <c r="CC113" s="972"/>
      <c r="CD113" s="972"/>
      <c r="CE113" s="972"/>
      <c r="CF113" s="966" t="s">
        <v>388</v>
      </c>
      <c r="CG113" s="967"/>
      <c r="CH113" s="967"/>
      <c r="CI113" s="967"/>
      <c r="CJ113" s="967"/>
      <c r="CK113" s="997"/>
      <c r="CL113" s="998"/>
      <c r="CM113" s="968" t="s">
        <v>445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388</v>
      </c>
      <c r="DH113" s="1011"/>
      <c r="DI113" s="1011"/>
      <c r="DJ113" s="1011"/>
      <c r="DK113" s="1012"/>
      <c r="DL113" s="1013" t="s">
        <v>388</v>
      </c>
      <c r="DM113" s="1011"/>
      <c r="DN113" s="1011"/>
      <c r="DO113" s="1011"/>
      <c r="DP113" s="1012"/>
      <c r="DQ113" s="1013" t="s">
        <v>388</v>
      </c>
      <c r="DR113" s="1011"/>
      <c r="DS113" s="1011"/>
      <c r="DT113" s="1011"/>
      <c r="DU113" s="1012"/>
      <c r="DV113" s="1014" t="s">
        <v>388</v>
      </c>
      <c r="DW113" s="1015"/>
      <c r="DX113" s="1015"/>
      <c r="DY113" s="1015"/>
      <c r="DZ113" s="1016"/>
    </row>
    <row r="114" spans="1:130" s="246" customFormat="1" ht="26.25" customHeight="1">
      <c r="A114" s="1006"/>
      <c r="B114" s="1007"/>
      <c r="C114" s="1002" t="s">
        <v>446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56997</v>
      </c>
      <c r="AB114" s="1011"/>
      <c r="AC114" s="1011"/>
      <c r="AD114" s="1011"/>
      <c r="AE114" s="1012"/>
      <c r="AF114" s="1013">
        <v>26491</v>
      </c>
      <c r="AG114" s="1011"/>
      <c r="AH114" s="1011"/>
      <c r="AI114" s="1011"/>
      <c r="AJ114" s="1012"/>
      <c r="AK114" s="1013" t="s">
        <v>388</v>
      </c>
      <c r="AL114" s="1011"/>
      <c r="AM114" s="1011"/>
      <c r="AN114" s="1011"/>
      <c r="AO114" s="1012"/>
      <c r="AP114" s="1014" t="s">
        <v>388</v>
      </c>
      <c r="AQ114" s="1015"/>
      <c r="AR114" s="1015"/>
      <c r="AS114" s="1015"/>
      <c r="AT114" s="1016"/>
      <c r="AU114" s="952"/>
      <c r="AV114" s="953"/>
      <c r="AW114" s="953"/>
      <c r="AX114" s="953"/>
      <c r="AY114" s="953"/>
      <c r="AZ114" s="1001" t="s">
        <v>447</v>
      </c>
      <c r="BA114" s="1002"/>
      <c r="BB114" s="1002"/>
      <c r="BC114" s="1002"/>
      <c r="BD114" s="1002"/>
      <c r="BE114" s="1002"/>
      <c r="BF114" s="1002"/>
      <c r="BG114" s="1002"/>
      <c r="BH114" s="1002"/>
      <c r="BI114" s="1002"/>
      <c r="BJ114" s="1002"/>
      <c r="BK114" s="1002"/>
      <c r="BL114" s="1002"/>
      <c r="BM114" s="1002"/>
      <c r="BN114" s="1002"/>
      <c r="BO114" s="1002"/>
      <c r="BP114" s="1003"/>
      <c r="BQ114" s="971">
        <v>7303558</v>
      </c>
      <c r="BR114" s="972"/>
      <c r="BS114" s="972"/>
      <c r="BT114" s="972"/>
      <c r="BU114" s="972"/>
      <c r="BV114" s="972">
        <v>6844066</v>
      </c>
      <c r="BW114" s="972"/>
      <c r="BX114" s="972"/>
      <c r="BY114" s="972"/>
      <c r="BZ114" s="972"/>
      <c r="CA114" s="972">
        <v>6371162</v>
      </c>
      <c r="CB114" s="972"/>
      <c r="CC114" s="972"/>
      <c r="CD114" s="972"/>
      <c r="CE114" s="972"/>
      <c r="CF114" s="966">
        <v>22.3</v>
      </c>
      <c r="CG114" s="967"/>
      <c r="CH114" s="967"/>
      <c r="CI114" s="967"/>
      <c r="CJ114" s="967"/>
      <c r="CK114" s="997"/>
      <c r="CL114" s="998"/>
      <c r="CM114" s="968" t="s">
        <v>448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388</v>
      </c>
      <c r="DH114" s="1011"/>
      <c r="DI114" s="1011"/>
      <c r="DJ114" s="1011"/>
      <c r="DK114" s="1012"/>
      <c r="DL114" s="1013" t="s">
        <v>127</v>
      </c>
      <c r="DM114" s="1011"/>
      <c r="DN114" s="1011"/>
      <c r="DO114" s="1011"/>
      <c r="DP114" s="1012"/>
      <c r="DQ114" s="1013" t="s">
        <v>388</v>
      </c>
      <c r="DR114" s="1011"/>
      <c r="DS114" s="1011"/>
      <c r="DT114" s="1011"/>
      <c r="DU114" s="1012"/>
      <c r="DV114" s="1014" t="s">
        <v>388</v>
      </c>
      <c r="DW114" s="1015"/>
      <c r="DX114" s="1015"/>
      <c r="DY114" s="1015"/>
      <c r="DZ114" s="1016"/>
    </row>
    <row r="115" spans="1:130" s="246" customFormat="1" ht="26.25" customHeight="1">
      <c r="A115" s="1006"/>
      <c r="B115" s="1007"/>
      <c r="C115" s="1002" t="s">
        <v>449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4058</v>
      </c>
      <c r="AB115" s="986"/>
      <c r="AC115" s="986"/>
      <c r="AD115" s="986"/>
      <c r="AE115" s="987"/>
      <c r="AF115" s="988">
        <v>3467</v>
      </c>
      <c r="AG115" s="986"/>
      <c r="AH115" s="986"/>
      <c r="AI115" s="986"/>
      <c r="AJ115" s="987"/>
      <c r="AK115" s="988">
        <v>2699</v>
      </c>
      <c r="AL115" s="986"/>
      <c r="AM115" s="986"/>
      <c r="AN115" s="986"/>
      <c r="AO115" s="987"/>
      <c r="AP115" s="989">
        <v>0</v>
      </c>
      <c r="AQ115" s="990"/>
      <c r="AR115" s="990"/>
      <c r="AS115" s="990"/>
      <c r="AT115" s="991"/>
      <c r="AU115" s="952"/>
      <c r="AV115" s="953"/>
      <c r="AW115" s="953"/>
      <c r="AX115" s="953"/>
      <c r="AY115" s="953"/>
      <c r="AZ115" s="1001" t="s">
        <v>450</v>
      </c>
      <c r="BA115" s="1002"/>
      <c r="BB115" s="1002"/>
      <c r="BC115" s="1002"/>
      <c r="BD115" s="1002"/>
      <c r="BE115" s="1002"/>
      <c r="BF115" s="1002"/>
      <c r="BG115" s="1002"/>
      <c r="BH115" s="1002"/>
      <c r="BI115" s="1002"/>
      <c r="BJ115" s="1002"/>
      <c r="BK115" s="1002"/>
      <c r="BL115" s="1002"/>
      <c r="BM115" s="1002"/>
      <c r="BN115" s="1002"/>
      <c r="BO115" s="1002"/>
      <c r="BP115" s="1003"/>
      <c r="BQ115" s="971">
        <v>225184</v>
      </c>
      <c r="BR115" s="972"/>
      <c r="BS115" s="972"/>
      <c r="BT115" s="972"/>
      <c r="BU115" s="972"/>
      <c r="BV115" s="972">
        <v>288920</v>
      </c>
      <c r="BW115" s="972"/>
      <c r="BX115" s="972"/>
      <c r="BY115" s="972"/>
      <c r="BZ115" s="972"/>
      <c r="CA115" s="972" t="s">
        <v>388</v>
      </c>
      <c r="CB115" s="972"/>
      <c r="CC115" s="972"/>
      <c r="CD115" s="972"/>
      <c r="CE115" s="972"/>
      <c r="CF115" s="966" t="s">
        <v>388</v>
      </c>
      <c r="CG115" s="967"/>
      <c r="CH115" s="967"/>
      <c r="CI115" s="967"/>
      <c r="CJ115" s="967"/>
      <c r="CK115" s="997"/>
      <c r="CL115" s="998"/>
      <c r="CM115" s="1001" t="s">
        <v>451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388</v>
      </c>
      <c r="DH115" s="1011"/>
      <c r="DI115" s="1011"/>
      <c r="DJ115" s="1011"/>
      <c r="DK115" s="1012"/>
      <c r="DL115" s="1013" t="s">
        <v>388</v>
      </c>
      <c r="DM115" s="1011"/>
      <c r="DN115" s="1011"/>
      <c r="DO115" s="1011"/>
      <c r="DP115" s="1012"/>
      <c r="DQ115" s="1013" t="s">
        <v>388</v>
      </c>
      <c r="DR115" s="1011"/>
      <c r="DS115" s="1011"/>
      <c r="DT115" s="1011"/>
      <c r="DU115" s="1012"/>
      <c r="DV115" s="1014" t="s">
        <v>388</v>
      </c>
      <c r="DW115" s="1015"/>
      <c r="DX115" s="1015"/>
      <c r="DY115" s="1015"/>
      <c r="DZ115" s="1016"/>
    </row>
    <row r="116" spans="1:130" s="246" customFormat="1" ht="26.25" customHeight="1">
      <c r="A116" s="1008"/>
      <c r="B116" s="1009"/>
      <c r="C116" s="1017" t="s">
        <v>452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388</v>
      </c>
      <c r="AB116" s="1011"/>
      <c r="AC116" s="1011"/>
      <c r="AD116" s="1011"/>
      <c r="AE116" s="1012"/>
      <c r="AF116" s="1013" t="s">
        <v>388</v>
      </c>
      <c r="AG116" s="1011"/>
      <c r="AH116" s="1011"/>
      <c r="AI116" s="1011"/>
      <c r="AJ116" s="1012"/>
      <c r="AK116" s="1013" t="s">
        <v>388</v>
      </c>
      <c r="AL116" s="1011"/>
      <c r="AM116" s="1011"/>
      <c r="AN116" s="1011"/>
      <c r="AO116" s="1012"/>
      <c r="AP116" s="1014" t="s">
        <v>388</v>
      </c>
      <c r="AQ116" s="1015"/>
      <c r="AR116" s="1015"/>
      <c r="AS116" s="1015"/>
      <c r="AT116" s="1016"/>
      <c r="AU116" s="952"/>
      <c r="AV116" s="953"/>
      <c r="AW116" s="953"/>
      <c r="AX116" s="953"/>
      <c r="AY116" s="953"/>
      <c r="AZ116" s="1019" t="s">
        <v>453</v>
      </c>
      <c r="BA116" s="1020"/>
      <c r="BB116" s="1020"/>
      <c r="BC116" s="1020"/>
      <c r="BD116" s="1020"/>
      <c r="BE116" s="1020"/>
      <c r="BF116" s="1020"/>
      <c r="BG116" s="1020"/>
      <c r="BH116" s="1020"/>
      <c r="BI116" s="1020"/>
      <c r="BJ116" s="1020"/>
      <c r="BK116" s="1020"/>
      <c r="BL116" s="1020"/>
      <c r="BM116" s="1020"/>
      <c r="BN116" s="1020"/>
      <c r="BO116" s="1020"/>
      <c r="BP116" s="1021"/>
      <c r="BQ116" s="971" t="s">
        <v>388</v>
      </c>
      <c r="BR116" s="972"/>
      <c r="BS116" s="972"/>
      <c r="BT116" s="972"/>
      <c r="BU116" s="972"/>
      <c r="BV116" s="972" t="s">
        <v>388</v>
      </c>
      <c r="BW116" s="972"/>
      <c r="BX116" s="972"/>
      <c r="BY116" s="972"/>
      <c r="BZ116" s="972"/>
      <c r="CA116" s="972" t="s">
        <v>388</v>
      </c>
      <c r="CB116" s="972"/>
      <c r="CC116" s="972"/>
      <c r="CD116" s="972"/>
      <c r="CE116" s="972"/>
      <c r="CF116" s="966" t="s">
        <v>388</v>
      </c>
      <c r="CG116" s="967"/>
      <c r="CH116" s="967"/>
      <c r="CI116" s="967"/>
      <c r="CJ116" s="967"/>
      <c r="CK116" s="997"/>
      <c r="CL116" s="998"/>
      <c r="CM116" s="968" t="s">
        <v>454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388</v>
      </c>
      <c r="DH116" s="1011"/>
      <c r="DI116" s="1011"/>
      <c r="DJ116" s="1011"/>
      <c r="DK116" s="1012"/>
      <c r="DL116" s="1013" t="s">
        <v>388</v>
      </c>
      <c r="DM116" s="1011"/>
      <c r="DN116" s="1011"/>
      <c r="DO116" s="1011"/>
      <c r="DP116" s="1012"/>
      <c r="DQ116" s="1013" t="s">
        <v>388</v>
      </c>
      <c r="DR116" s="1011"/>
      <c r="DS116" s="1011"/>
      <c r="DT116" s="1011"/>
      <c r="DU116" s="1012"/>
      <c r="DV116" s="1014" t="s">
        <v>388</v>
      </c>
      <c r="DW116" s="1015"/>
      <c r="DX116" s="1015"/>
      <c r="DY116" s="1015"/>
      <c r="DZ116" s="1016"/>
    </row>
    <row r="117" spans="1:130" s="246" customFormat="1" ht="26.25" customHeight="1">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455</v>
      </c>
      <c r="Z117" s="938"/>
      <c r="AA117" s="1028">
        <v>8456707</v>
      </c>
      <c r="AB117" s="1029"/>
      <c r="AC117" s="1029"/>
      <c r="AD117" s="1029"/>
      <c r="AE117" s="1030"/>
      <c r="AF117" s="1031">
        <v>8146081</v>
      </c>
      <c r="AG117" s="1029"/>
      <c r="AH117" s="1029"/>
      <c r="AI117" s="1029"/>
      <c r="AJ117" s="1030"/>
      <c r="AK117" s="1031">
        <v>7649867</v>
      </c>
      <c r="AL117" s="1029"/>
      <c r="AM117" s="1029"/>
      <c r="AN117" s="1029"/>
      <c r="AO117" s="1030"/>
      <c r="AP117" s="1032"/>
      <c r="AQ117" s="1033"/>
      <c r="AR117" s="1033"/>
      <c r="AS117" s="1033"/>
      <c r="AT117" s="1034"/>
      <c r="AU117" s="952"/>
      <c r="AV117" s="953"/>
      <c r="AW117" s="953"/>
      <c r="AX117" s="953"/>
      <c r="AY117" s="953"/>
      <c r="AZ117" s="1019" t="s">
        <v>456</v>
      </c>
      <c r="BA117" s="1020"/>
      <c r="BB117" s="1020"/>
      <c r="BC117" s="1020"/>
      <c r="BD117" s="1020"/>
      <c r="BE117" s="1020"/>
      <c r="BF117" s="1020"/>
      <c r="BG117" s="1020"/>
      <c r="BH117" s="1020"/>
      <c r="BI117" s="1020"/>
      <c r="BJ117" s="1020"/>
      <c r="BK117" s="1020"/>
      <c r="BL117" s="1020"/>
      <c r="BM117" s="1020"/>
      <c r="BN117" s="1020"/>
      <c r="BO117" s="1020"/>
      <c r="BP117" s="1021"/>
      <c r="BQ117" s="971" t="s">
        <v>127</v>
      </c>
      <c r="BR117" s="972"/>
      <c r="BS117" s="972"/>
      <c r="BT117" s="972"/>
      <c r="BU117" s="972"/>
      <c r="BV117" s="972" t="s">
        <v>127</v>
      </c>
      <c r="BW117" s="972"/>
      <c r="BX117" s="972"/>
      <c r="BY117" s="972"/>
      <c r="BZ117" s="972"/>
      <c r="CA117" s="972" t="s">
        <v>127</v>
      </c>
      <c r="CB117" s="972"/>
      <c r="CC117" s="972"/>
      <c r="CD117" s="972"/>
      <c r="CE117" s="972"/>
      <c r="CF117" s="966" t="s">
        <v>127</v>
      </c>
      <c r="CG117" s="967"/>
      <c r="CH117" s="967"/>
      <c r="CI117" s="967"/>
      <c r="CJ117" s="967"/>
      <c r="CK117" s="997"/>
      <c r="CL117" s="998"/>
      <c r="CM117" s="968" t="s">
        <v>457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127</v>
      </c>
      <c r="DH117" s="1011"/>
      <c r="DI117" s="1011"/>
      <c r="DJ117" s="1011"/>
      <c r="DK117" s="1012"/>
      <c r="DL117" s="1013" t="s">
        <v>127</v>
      </c>
      <c r="DM117" s="1011"/>
      <c r="DN117" s="1011"/>
      <c r="DO117" s="1011"/>
      <c r="DP117" s="1012"/>
      <c r="DQ117" s="1013" t="s">
        <v>127</v>
      </c>
      <c r="DR117" s="1011"/>
      <c r="DS117" s="1011"/>
      <c r="DT117" s="1011"/>
      <c r="DU117" s="1012"/>
      <c r="DV117" s="1014" t="s">
        <v>127</v>
      </c>
      <c r="DW117" s="1015"/>
      <c r="DX117" s="1015"/>
      <c r="DY117" s="1015"/>
      <c r="DZ117" s="1016"/>
    </row>
    <row r="118" spans="1:130" s="246" customFormat="1" ht="26.25" customHeight="1">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305</v>
      </c>
      <c r="AG118" s="937"/>
      <c r="AH118" s="937"/>
      <c r="AI118" s="937"/>
      <c r="AJ118" s="938"/>
      <c r="AK118" s="936" t="s">
        <v>304</v>
      </c>
      <c r="AL118" s="937"/>
      <c r="AM118" s="937"/>
      <c r="AN118" s="937"/>
      <c r="AO118" s="938"/>
      <c r="AP118" s="1023" t="s">
        <v>430</v>
      </c>
      <c r="AQ118" s="1024"/>
      <c r="AR118" s="1024"/>
      <c r="AS118" s="1024"/>
      <c r="AT118" s="1025"/>
      <c r="AU118" s="952"/>
      <c r="AV118" s="953"/>
      <c r="AW118" s="953"/>
      <c r="AX118" s="953"/>
      <c r="AY118" s="953"/>
      <c r="AZ118" s="1026" t="s">
        <v>458</v>
      </c>
      <c r="BA118" s="1017"/>
      <c r="BB118" s="1017"/>
      <c r="BC118" s="1017"/>
      <c r="BD118" s="1017"/>
      <c r="BE118" s="1017"/>
      <c r="BF118" s="1017"/>
      <c r="BG118" s="1017"/>
      <c r="BH118" s="1017"/>
      <c r="BI118" s="1017"/>
      <c r="BJ118" s="1017"/>
      <c r="BK118" s="1017"/>
      <c r="BL118" s="1017"/>
      <c r="BM118" s="1017"/>
      <c r="BN118" s="1017"/>
      <c r="BO118" s="1017"/>
      <c r="BP118" s="1018"/>
      <c r="BQ118" s="1049" t="s">
        <v>127</v>
      </c>
      <c r="BR118" s="1050"/>
      <c r="BS118" s="1050"/>
      <c r="BT118" s="1050"/>
      <c r="BU118" s="1050"/>
      <c r="BV118" s="1050" t="s">
        <v>127</v>
      </c>
      <c r="BW118" s="1050"/>
      <c r="BX118" s="1050"/>
      <c r="BY118" s="1050"/>
      <c r="BZ118" s="1050"/>
      <c r="CA118" s="1050" t="s">
        <v>127</v>
      </c>
      <c r="CB118" s="1050"/>
      <c r="CC118" s="1050"/>
      <c r="CD118" s="1050"/>
      <c r="CE118" s="1050"/>
      <c r="CF118" s="966" t="s">
        <v>127</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127</v>
      </c>
      <c r="DH118" s="1011"/>
      <c r="DI118" s="1011"/>
      <c r="DJ118" s="1011"/>
      <c r="DK118" s="1012"/>
      <c r="DL118" s="1013" t="s">
        <v>127</v>
      </c>
      <c r="DM118" s="1011"/>
      <c r="DN118" s="1011"/>
      <c r="DO118" s="1011"/>
      <c r="DP118" s="1012"/>
      <c r="DQ118" s="1013" t="s">
        <v>127</v>
      </c>
      <c r="DR118" s="1011"/>
      <c r="DS118" s="1011"/>
      <c r="DT118" s="1011"/>
      <c r="DU118" s="1012"/>
      <c r="DV118" s="1014" t="s">
        <v>127</v>
      </c>
      <c r="DW118" s="1015"/>
      <c r="DX118" s="1015"/>
      <c r="DY118" s="1015"/>
      <c r="DZ118" s="1016"/>
    </row>
    <row r="119" spans="1:130" s="246" customFormat="1" ht="26.25" customHeight="1">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127</v>
      </c>
      <c r="AB119" s="944"/>
      <c r="AC119" s="944"/>
      <c r="AD119" s="944"/>
      <c r="AE119" s="945"/>
      <c r="AF119" s="946" t="s">
        <v>127</v>
      </c>
      <c r="AG119" s="944"/>
      <c r="AH119" s="944"/>
      <c r="AI119" s="944"/>
      <c r="AJ119" s="945"/>
      <c r="AK119" s="946" t="s">
        <v>127</v>
      </c>
      <c r="AL119" s="944"/>
      <c r="AM119" s="944"/>
      <c r="AN119" s="944"/>
      <c r="AO119" s="945"/>
      <c r="AP119" s="947" t="s">
        <v>127</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460</v>
      </c>
      <c r="BP119" s="1058"/>
      <c r="BQ119" s="1049">
        <v>75151203</v>
      </c>
      <c r="BR119" s="1050"/>
      <c r="BS119" s="1050"/>
      <c r="BT119" s="1050"/>
      <c r="BU119" s="1050"/>
      <c r="BV119" s="1050">
        <v>73167793</v>
      </c>
      <c r="BW119" s="1050"/>
      <c r="BX119" s="1050"/>
      <c r="BY119" s="1050"/>
      <c r="BZ119" s="1050"/>
      <c r="CA119" s="1050">
        <v>68935790</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127</v>
      </c>
      <c r="DH119" s="1036"/>
      <c r="DI119" s="1036"/>
      <c r="DJ119" s="1036"/>
      <c r="DK119" s="1037"/>
      <c r="DL119" s="1035" t="s">
        <v>127</v>
      </c>
      <c r="DM119" s="1036"/>
      <c r="DN119" s="1036"/>
      <c r="DO119" s="1036"/>
      <c r="DP119" s="1037"/>
      <c r="DQ119" s="1035" t="s">
        <v>127</v>
      </c>
      <c r="DR119" s="1036"/>
      <c r="DS119" s="1036"/>
      <c r="DT119" s="1036"/>
      <c r="DU119" s="1037"/>
      <c r="DV119" s="1038" t="s">
        <v>127</v>
      </c>
      <c r="DW119" s="1039"/>
      <c r="DX119" s="1039"/>
      <c r="DY119" s="1039"/>
      <c r="DZ119" s="1040"/>
    </row>
    <row r="120" spans="1:130" s="246" customFormat="1" ht="26.25" customHeight="1">
      <c r="A120" s="1111"/>
      <c r="B120" s="998"/>
      <c r="C120" s="968" t="s">
        <v>438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127</v>
      </c>
      <c r="AB120" s="1011"/>
      <c r="AC120" s="1011"/>
      <c r="AD120" s="1011"/>
      <c r="AE120" s="1012"/>
      <c r="AF120" s="1013" t="s">
        <v>127</v>
      </c>
      <c r="AG120" s="1011"/>
      <c r="AH120" s="1011"/>
      <c r="AI120" s="1011"/>
      <c r="AJ120" s="1012"/>
      <c r="AK120" s="1013" t="s">
        <v>127</v>
      </c>
      <c r="AL120" s="1011"/>
      <c r="AM120" s="1011"/>
      <c r="AN120" s="1011"/>
      <c r="AO120" s="1012"/>
      <c r="AP120" s="1014" t="s">
        <v>127</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22747031</v>
      </c>
      <c r="BR120" s="979"/>
      <c r="BS120" s="979"/>
      <c r="BT120" s="979"/>
      <c r="BU120" s="979"/>
      <c r="BV120" s="979">
        <v>24504767</v>
      </c>
      <c r="BW120" s="979"/>
      <c r="BX120" s="979"/>
      <c r="BY120" s="979"/>
      <c r="BZ120" s="979"/>
      <c r="CA120" s="979">
        <v>24231101</v>
      </c>
      <c r="CB120" s="979"/>
      <c r="CC120" s="979"/>
      <c r="CD120" s="979"/>
      <c r="CE120" s="979"/>
      <c r="CF120" s="993">
        <v>84.7</v>
      </c>
      <c r="CG120" s="994"/>
      <c r="CH120" s="994"/>
      <c r="CI120" s="994"/>
      <c r="CJ120" s="994"/>
      <c r="CK120" s="1059" t="s">
        <v>464</v>
      </c>
      <c r="CL120" s="1060"/>
      <c r="CM120" s="1060"/>
      <c r="CN120" s="1060"/>
      <c r="CO120" s="1061"/>
      <c r="CP120" s="1067" t="s">
        <v>465</v>
      </c>
      <c r="CQ120" s="1068"/>
      <c r="CR120" s="1068"/>
      <c r="CS120" s="1068"/>
      <c r="CT120" s="1068"/>
      <c r="CU120" s="1068"/>
      <c r="CV120" s="1068"/>
      <c r="CW120" s="1068"/>
      <c r="CX120" s="1068"/>
      <c r="CY120" s="1068"/>
      <c r="CZ120" s="1068"/>
      <c r="DA120" s="1068"/>
      <c r="DB120" s="1068"/>
      <c r="DC120" s="1068"/>
      <c r="DD120" s="1068"/>
      <c r="DE120" s="1068"/>
      <c r="DF120" s="1069"/>
      <c r="DG120" s="978">
        <v>5594256</v>
      </c>
      <c r="DH120" s="979"/>
      <c r="DI120" s="979"/>
      <c r="DJ120" s="979"/>
      <c r="DK120" s="979"/>
      <c r="DL120" s="979">
        <v>5681655</v>
      </c>
      <c r="DM120" s="979"/>
      <c r="DN120" s="979"/>
      <c r="DO120" s="979"/>
      <c r="DP120" s="979"/>
      <c r="DQ120" s="979">
        <v>5463353</v>
      </c>
      <c r="DR120" s="979"/>
      <c r="DS120" s="979"/>
      <c r="DT120" s="979"/>
      <c r="DU120" s="979"/>
      <c r="DV120" s="980">
        <v>19.100000000000001</v>
      </c>
      <c r="DW120" s="980"/>
      <c r="DX120" s="980"/>
      <c r="DY120" s="980"/>
      <c r="DZ120" s="981"/>
    </row>
    <row r="121" spans="1:130" s="246" customFormat="1" ht="26.25" customHeight="1">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127</v>
      </c>
      <c r="AB121" s="1011"/>
      <c r="AC121" s="1011"/>
      <c r="AD121" s="1011"/>
      <c r="AE121" s="1012"/>
      <c r="AF121" s="1013" t="s">
        <v>127</v>
      </c>
      <c r="AG121" s="1011"/>
      <c r="AH121" s="1011"/>
      <c r="AI121" s="1011"/>
      <c r="AJ121" s="1012"/>
      <c r="AK121" s="1013" t="s">
        <v>127</v>
      </c>
      <c r="AL121" s="1011"/>
      <c r="AM121" s="1011"/>
      <c r="AN121" s="1011"/>
      <c r="AO121" s="1012"/>
      <c r="AP121" s="1014" t="s">
        <v>127</v>
      </c>
      <c r="AQ121" s="1015"/>
      <c r="AR121" s="1015"/>
      <c r="AS121" s="1015"/>
      <c r="AT121" s="1016"/>
      <c r="AU121" s="1044"/>
      <c r="AV121" s="1045"/>
      <c r="AW121" s="1045"/>
      <c r="AX121" s="1045"/>
      <c r="AY121" s="1046"/>
      <c r="AZ121" s="1001" t="s">
        <v>467</v>
      </c>
      <c r="BA121" s="1002"/>
      <c r="BB121" s="1002"/>
      <c r="BC121" s="1002"/>
      <c r="BD121" s="1002"/>
      <c r="BE121" s="1002"/>
      <c r="BF121" s="1002"/>
      <c r="BG121" s="1002"/>
      <c r="BH121" s="1002"/>
      <c r="BI121" s="1002"/>
      <c r="BJ121" s="1002"/>
      <c r="BK121" s="1002"/>
      <c r="BL121" s="1002"/>
      <c r="BM121" s="1002"/>
      <c r="BN121" s="1002"/>
      <c r="BO121" s="1002"/>
      <c r="BP121" s="1003"/>
      <c r="BQ121" s="971">
        <v>4045092</v>
      </c>
      <c r="BR121" s="972"/>
      <c r="BS121" s="972"/>
      <c r="BT121" s="972"/>
      <c r="BU121" s="972"/>
      <c r="BV121" s="972">
        <v>4593890</v>
      </c>
      <c r="BW121" s="972"/>
      <c r="BX121" s="972"/>
      <c r="BY121" s="972"/>
      <c r="BZ121" s="972"/>
      <c r="CA121" s="972">
        <v>4203964</v>
      </c>
      <c r="CB121" s="972"/>
      <c r="CC121" s="972"/>
      <c r="CD121" s="972"/>
      <c r="CE121" s="972"/>
      <c r="CF121" s="966">
        <v>14.7</v>
      </c>
      <c r="CG121" s="967"/>
      <c r="CH121" s="967"/>
      <c r="CI121" s="967"/>
      <c r="CJ121" s="967"/>
      <c r="CK121" s="1062"/>
      <c r="CL121" s="1063"/>
      <c r="CM121" s="1063"/>
      <c r="CN121" s="1063"/>
      <c r="CO121" s="1064"/>
      <c r="CP121" s="1072" t="s">
        <v>468</v>
      </c>
      <c r="CQ121" s="1073"/>
      <c r="CR121" s="1073"/>
      <c r="CS121" s="1073"/>
      <c r="CT121" s="1073"/>
      <c r="CU121" s="1073"/>
      <c r="CV121" s="1073"/>
      <c r="CW121" s="1073"/>
      <c r="CX121" s="1073"/>
      <c r="CY121" s="1073"/>
      <c r="CZ121" s="1073"/>
      <c r="DA121" s="1073"/>
      <c r="DB121" s="1073"/>
      <c r="DC121" s="1073"/>
      <c r="DD121" s="1073"/>
      <c r="DE121" s="1073"/>
      <c r="DF121" s="1074"/>
      <c r="DG121" s="971">
        <v>1015959</v>
      </c>
      <c r="DH121" s="972"/>
      <c r="DI121" s="972"/>
      <c r="DJ121" s="972"/>
      <c r="DK121" s="972"/>
      <c r="DL121" s="972">
        <v>977889</v>
      </c>
      <c r="DM121" s="972"/>
      <c r="DN121" s="972"/>
      <c r="DO121" s="972"/>
      <c r="DP121" s="972"/>
      <c r="DQ121" s="972">
        <v>897277</v>
      </c>
      <c r="DR121" s="972"/>
      <c r="DS121" s="972"/>
      <c r="DT121" s="972"/>
      <c r="DU121" s="972"/>
      <c r="DV121" s="973">
        <v>3.1</v>
      </c>
      <c r="DW121" s="973"/>
      <c r="DX121" s="973"/>
      <c r="DY121" s="973"/>
      <c r="DZ121" s="974"/>
    </row>
    <row r="122" spans="1:130" s="246" customFormat="1" ht="26.25" customHeight="1">
      <c r="A122" s="1111"/>
      <c r="B122" s="998"/>
      <c r="C122" s="968" t="s">
        <v>448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127</v>
      </c>
      <c r="AB122" s="1011"/>
      <c r="AC122" s="1011"/>
      <c r="AD122" s="1011"/>
      <c r="AE122" s="1012"/>
      <c r="AF122" s="1013" t="s">
        <v>127</v>
      </c>
      <c r="AG122" s="1011"/>
      <c r="AH122" s="1011"/>
      <c r="AI122" s="1011"/>
      <c r="AJ122" s="1012"/>
      <c r="AK122" s="1013" t="s">
        <v>127</v>
      </c>
      <c r="AL122" s="1011"/>
      <c r="AM122" s="1011"/>
      <c r="AN122" s="1011"/>
      <c r="AO122" s="1012"/>
      <c r="AP122" s="1014" t="s">
        <v>127</v>
      </c>
      <c r="AQ122" s="1015"/>
      <c r="AR122" s="1015"/>
      <c r="AS122" s="1015"/>
      <c r="AT122" s="1016"/>
      <c r="AU122" s="1044"/>
      <c r="AV122" s="1045"/>
      <c r="AW122" s="1045"/>
      <c r="AX122" s="1045"/>
      <c r="AY122" s="1046"/>
      <c r="AZ122" s="1026" t="s">
        <v>469</v>
      </c>
      <c r="BA122" s="1017"/>
      <c r="BB122" s="1017"/>
      <c r="BC122" s="1017"/>
      <c r="BD122" s="1017"/>
      <c r="BE122" s="1017"/>
      <c r="BF122" s="1017"/>
      <c r="BG122" s="1017"/>
      <c r="BH122" s="1017"/>
      <c r="BI122" s="1017"/>
      <c r="BJ122" s="1017"/>
      <c r="BK122" s="1017"/>
      <c r="BL122" s="1017"/>
      <c r="BM122" s="1017"/>
      <c r="BN122" s="1017"/>
      <c r="BO122" s="1017"/>
      <c r="BP122" s="1018"/>
      <c r="BQ122" s="1049">
        <v>49326122</v>
      </c>
      <c r="BR122" s="1050"/>
      <c r="BS122" s="1050"/>
      <c r="BT122" s="1050"/>
      <c r="BU122" s="1050"/>
      <c r="BV122" s="1050">
        <v>48022452</v>
      </c>
      <c r="BW122" s="1050"/>
      <c r="BX122" s="1050"/>
      <c r="BY122" s="1050"/>
      <c r="BZ122" s="1050"/>
      <c r="CA122" s="1050">
        <v>45713455</v>
      </c>
      <c r="CB122" s="1050"/>
      <c r="CC122" s="1050"/>
      <c r="CD122" s="1050"/>
      <c r="CE122" s="1050"/>
      <c r="CF122" s="1070">
        <v>159.80000000000001</v>
      </c>
      <c r="CG122" s="1071"/>
      <c r="CH122" s="1071"/>
      <c r="CI122" s="1071"/>
      <c r="CJ122" s="1071"/>
      <c r="CK122" s="1062"/>
      <c r="CL122" s="1063"/>
      <c r="CM122" s="1063"/>
      <c r="CN122" s="1063"/>
      <c r="CO122" s="1064"/>
      <c r="CP122" s="1072" t="s">
        <v>403</v>
      </c>
      <c r="CQ122" s="1073"/>
      <c r="CR122" s="1073"/>
      <c r="CS122" s="1073"/>
      <c r="CT122" s="1073"/>
      <c r="CU122" s="1073"/>
      <c r="CV122" s="1073"/>
      <c r="CW122" s="1073"/>
      <c r="CX122" s="1073"/>
      <c r="CY122" s="1073"/>
      <c r="CZ122" s="1073"/>
      <c r="DA122" s="1073"/>
      <c r="DB122" s="1073"/>
      <c r="DC122" s="1073"/>
      <c r="DD122" s="1073"/>
      <c r="DE122" s="1073"/>
      <c r="DF122" s="1074"/>
      <c r="DG122" s="971">
        <v>438917</v>
      </c>
      <c r="DH122" s="972"/>
      <c r="DI122" s="972"/>
      <c r="DJ122" s="972"/>
      <c r="DK122" s="972"/>
      <c r="DL122" s="972">
        <v>376868</v>
      </c>
      <c r="DM122" s="972"/>
      <c r="DN122" s="972"/>
      <c r="DO122" s="972"/>
      <c r="DP122" s="972"/>
      <c r="DQ122" s="972">
        <v>319983</v>
      </c>
      <c r="DR122" s="972"/>
      <c r="DS122" s="972"/>
      <c r="DT122" s="972"/>
      <c r="DU122" s="972"/>
      <c r="DV122" s="973">
        <v>1.1000000000000001</v>
      </c>
      <c r="DW122" s="973"/>
      <c r="DX122" s="973"/>
      <c r="DY122" s="973"/>
      <c r="DZ122" s="974"/>
    </row>
    <row r="123" spans="1:130" s="246" customFormat="1" ht="26.25" customHeight="1">
      <c r="A123" s="1111"/>
      <c r="B123" s="998"/>
      <c r="C123" s="968" t="s">
        <v>454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127</v>
      </c>
      <c r="AB123" s="1011"/>
      <c r="AC123" s="1011"/>
      <c r="AD123" s="1011"/>
      <c r="AE123" s="1012"/>
      <c r="AF123" s="1013" t="s">
        <v>127</v>
      </c>
      <c r="AG123" s="1011"/>
      <c r="AH123" s="1011"/>
      <c r="AI123" s="1011"/>
      <c r="AJ123" s="1012"/>
      <c r="AK123" s="1013" t="s">
        <v>127</v>
      </c>
      <c r="AL123" s="1011"/>
      <c r="AM123" s="1011"/>
      <c r="AN123" s="1011"/>
      <c r="AO123" s="1012"/>
      <c r="AP123" s="1014" t="s">
        <v>127</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470</v>
      </c>
      <c r="BP123" s="1058"/>
      <c r="BQ123" s="1117">
        <v>76118245</v>
      </c>
      <c r="BR123" s="1118"/>
      <c r="BS123" s="1118"/>
      <c r="BT123" s="1118"/>
      <c r="BU123" s="1118"/>
      <c r="BV123" s="1118">
        <v>77121109</v>
      </c>
      <c r="BW123" s="1118"/>
      <c r="BX123" s="1118"/>
      <c r="BY123" s="1118"/>
      <c r="BZ123" s="1118"/>
      <c r="CA123" s="1118">
        <v>74148520</v>
      </c>
      <c r="CB123" s="1118"/>
      <c r="CC123" s="1118"/>
      <c r="CD123" s="1118"/>
      <c r="CE123" s="1118"/>
      <c r="CF123" s="1051"/>
      <c r="CG123" s="1052"/>
      <c r="CH123" s="1052"/>
      <c r="CI123" s="1052"/>
      <c r="CJ123" s="1053"/>
      <c r="CK123" s="1062"/>
      <c r="CL123" s="1063"/>
      <c r="CM123" s="1063"/>
      <c r="CN123" s="1063"/>
      <c r="CO123" s="1064"/>
      <c r="CP123" s="1072" t="s">
        <v>410</v>
      </c>
      <c r="CQ123" s="1073"/>
      <c r="CR123" s="1073"/>
      <c r="CS123" s="1073"/>
      <c r="CT123" s="1073"/>
      <c r="CU123" s="1073"/>
      <c r="CV123" s="1073"/>
      <c r="CW123" s="1073"/>
      <c r="CX123" s="1073"/>
      <c r="CY123" s="1073"/>
      <c r="CZ123" s="1073"/>
      <c r="DA123" s="1073"/>
      <c r="DB123" s="1073"/>
      <c r="DC123" s="1073"/>
      <c r="DD123" s="1073"/>
      <c r="DE123" s="1073"/>
      <c r="DF123" s="1074"/>
      <c r="DG123" s="1010" t="s">
        <v>127</v>
      </c>
      <c r="DH123" s="1011"/>
      <c r="DI123" s="1011"/>
      <c r="DJ123" s="1011"/>
      <c r="DK123" s="1012"/>
      <c r="DL123" s="1013" t="s">
        <v>127</v>
      </c>
      <c r="DM123" s="1011"/>
      <c r="DN123" s="1011"/>
      <c r="DO123" s="1011"/>
      <c r="DP123" s="1012"/>
      <c r="DQ123" s="1013" t="s">
        <v>127</v>
      </c>
      <c r="DR123" s="1011"/>
      <c r="DS123" s="1011"/>
      <c r="DT123" s="1011"/>
      <c r="DU123" s="1012"/>
      <c r="DV123" s="1014" t="s">
        <v>127</v>
      </c>
      <c r="DW123" s="1015"/>
      <c r="DX123" s="1015"/>
      <c r="DY123" s="1015"/>
      <c r="DZ123" s="1016"/>
    </row>
    <row r="124" spans="1:130" s="246" customFormat="1" ht="26.25" customHeight="1" thickBot="1">
      <c r="A124" s="1111"/>
      <c r="B124" s="998"/>
      <c r="C124" s="968" t="s">
        <v>457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127</v>
      </c>
      <c r="AB124" s="1011"/>
      <c r="AC124" s="1011"/>
      <c r="AD124" s="1011"/>
      <c r="AE124" s="1012"/>
      <c r="AF124" s="1013" t="s">
        <v>127</v>
      </c>
      <c r="AG124" s="1011"/>
      <c r="AH124" s="1011"/>
      <c r="AI124" s="1011"/>
      <c r="AJ124" s="1012"/>
      <c r="AK124" s="1013" t="s">
        <v>127</v>
      </c>
      <c r="AL124" s="1011"/>
      <c r="AM124" s="1011"/>
      <c r="AN124" s="1011"/>
      <c r="AO124" s="1012"/>
      <c r="AP124" s="1014" t="s">
        <v>127</v>
      </c>
      <c r="AQ124" s="1015"/>
      <c r="AR124" s="1015"/>
      <c r="AS124" s="1015"/>
      <c r="AT124" s="1016"/>
      <c r="AU124" s="1113" t="s">
        <v>471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127</v>
      </c>
      <c r="BR124" s="1080"/>
      <c r="BS124" s="1080"/>
      <c r="BT124" s="1080"/>
      <c r="BU124" s="1080"/>
      <c r="BV124" s="1080" t="s">
        <v>127</v>
      </c>
      <c r="BW124" s="1080"/>
      <c r="BX124" s="1080"/>
      <c r="BY124" s="1080"/>
      <c r="BZ124" s="1080"/>
      <c r="CA124" s="1080" t="s">
        <v>127</v>
      </c>
      <c r="CB124" s="1080"/>
      <c r="CC124" s="1080"/>
      <c r="CD124" s="1080"/>
      <c r="CE124" s="1080"/>
      <c r="CF124" s="1081"/>
      <c r="CG124" s="1082"/>
      <c r="CH124" s="1082"/>
      <c r="CI124" s="1082"/>
      <c r="CJ124" s="1083"/>
      <c r="CK124" s="1065"/>
      <c r="CL124" s="1065"/>
      <c r="CM124" s="1065"/>
      <c r="CN124" s="1065"/>
      <c r="CO124" s="1066"/>
      <c r="CP124" s="1072" t="s">
        <v>472</v>
      </c>
      <c r="CQ124" s="1073"/>
      <c r="CR124" s="1073"/>
      <c r="CS124" s="1073"/>
      <c r="CT124" s="1073"/>
      <c r="CU124" s="1073"/>
      <c r="CV124" s="1073"/>
      <c r="CW124" s="1073"/>
      <c r="CX124" s="1073"/>
      <c r="CY124" s="1073"/>
      <c r="CZ124" s="1073"/>
      <c r="DA124" s="1073"/>
      <c r="DB124" s="1073"/>
      <c r="DC124" s="1073"/>
      <c r="DD124" s="1073"/>
      <c r="DE124" s="1073"/>
      <c r="DF124" s="1074"/>
      <c r="DG124" s="1057" t="s">
        <v>127</v>
      </c>
      <c r="DH124" s="1036"/>
      <c r="DI124" s="1036"/>
      <c r="DJ124" s="1036"/>
      <c r="DK124" s="1037"/>
      <c r="DL124" s="1035" t="s">
        <v>127</v>
      </c>
      <c r="DM124" s="1036"/>
      <c r="DN124" s="1036"/>
      <c r="DO124" s="1036"/>
      <c r="DP124" s="1037"/>
      <c r="DQ124" s="1035" t="s">
        <v>127</v>
      </c>
      <c r="DR124" s="1036"/>
      <c r="DS124" s="1036"/>
      <c r="DT124" s="1036"/>
      <c r="DU124" s="1037"/>
      <c r="DV124" s="1038" t="s">
        <v>127</v>
      </c>
      <c r="DW124" s="1039"/>
      <c r="DX124" s="1039"/>
      <c r="DY124" s="1039"/>
      <c r="DZ124" s="1040"/>
    </row>
    <row r="125" spans="1:130" s="246" customFormat="1" ht="26.25" customHeight="1">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127</v>
      </c>
      <c r="AB125" s="1011"/>
      <c r="AC125" s="1011"/>
      <c r="AD125" s="1011"/>
      <c r="AE125" s="1012"/>
      <c r="AF125" s="1013" t="s">
        <v>127</v>
      </c>
      <c r="AG125" s="1011"/>
      <c r="AH125" s="1011"/>
      <c r="AI125" s="1011"/>
      <c r="AJ125" s="1012"/>
      <c r="AK125" s="1013" t="s">
        <v>127</v>
      </c>
      <c r="AL125" s="1011"/>
      <c r="AM125" s="1011"/>
      <c r="AN125" s="1011"/>
      <c r="AO125" s="1012"/>
      <c r="AP125" s="1014" t="s">
        <v>127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473</v>
      </c>
      <c r="CL125" s="1060"/>
      <c r="CM125" s="1060"/>
      <c r="CN125" s="1060"/>
      <c r="CO125" s="1061"/>
      <c r="CP125" s="992" t="s">
        <v>474</v>
      </c>
      <c r="CQ125" s="941"/>
      <c r="CR125" s="941"/>
      <c r="CS125" s="941"/>
      <c r="CT125" s="941"/>
      <c r="CU125" s="941"/>
      <c r="CV125" s="941"/>
      <c r="CW125" s="941"/>
      <c r="CX125" s="941"/>
      <c r="CY125" s="941"/>
      <c r="CZ125" s="941"/>
      <c r="DA125" s="941"/>
      <c r="DB125" s="941"/>
      <c r="DC125" s="941"/>
      <c r="DD125" s="941"/>
      <c r="DE125" s="941"/>
      <c r="DF125" s="942"/>
      <c r="DG125" s="978" t="s">
        <v>127</v>
      </c>
      <c r="DH125" s="979"/>
      <c r="DI125" s="979"/>
      <c r="DJ125" s="979"/>
      <c r="DK125" s="979"/>
      <c r="DL125" s="979" t="s">
        <v>127</v>
      </c>
      <c r="DM125" s="979"/>
      <c r="DN125" s="979"/>
      <c r="DO125" s="979"/>
      <c r="DP125" s="979"/>
      <c r="DQ125" s="979" t="s">
        <v>127</v>
      </c>
      <c r="DR125" s="979"/>
      <c r="DS125" s="979"/>
      <c r="DT125" s="979"/>
      <c r="DU125" s="979"/>
      <c r="DV125" s="980" t="s">
        <v>127</v>
      </c>
      <c r="DW125" s="980"/>
      <c r="DX125" s="980"/>
      <c r="DY125" s="980"/>
      <c r="DZ125" s="981"/>
    </row>
    <row r="126" spans="1:130" s="246" customFormat="1" ht="26.25" customHeight="1" thickBot="1">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127</v>
      </c>
      <c r="AB126" s="1011"/>
      <c r="AC126" s="1011"/>
      <c r="AD126" s="1011"/>
      <c r="AE126" s="1012"/>
      <c r="AF126" s="1013" t="s">
        <v>127</v>
      </c>
      <c r="AG126" s="1011"/>
      <c r="AH126" s="1011"/>
      <c r="AI126" s="1011"/>
      <c r="AJ126" s="1012"/>
      <c r="AK126" s="1013" t="s">
        <v>127</v>
      </c>
      <c r="AL126" s="1011"/>
      <c r="AM126" s="1011"/>
      <c r="AN126" s="1011"/>
      <c r="AO126" s="1012"/>
      <c r="AP126" s="1014" t="s">
        <v>127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475</v>
      </c>
      <c r="CQ126" s="1002"/>
      <c r="CR126" s="1002"/>
      <c r="CS126" s="1002"/>
      <c r="CT126" s="1002"/>
      <c r="CU126" s="1002"/>
      <c r="CV126" s="1002"/>
      <c r="CW126" s="1002"/>
      <c r="CX126" s="1002"/>
      <c r="CY126" s="1002"/>
      <c r="CZ126" s="1002"/>
      <c r="DA126" s="1002"/>
      <c r="DB126" s="1002"/>
      <c r="DC126" s="1002"/>
      <c r="DD126" s="1002"/>
      <c r="DE126" s="1002"/>
      <c r="DF126" s="1003"/>
      <c r="DG126" s="971">
        <v>225184</v>
      </c>
      <c r="DH126" s="972"/>
      <c r="DI126" s="972"/>
      <c r="DJ126" s="972"/>
      <c r="DK126" s="972"/>
      <c r="DL126" s="972">
        <v>288920</v>
      </c>
      <c r="DM126" s="972"/>
      <c r="DN126" s="972"/>
      <c r="DO126" s="972"/>
      <c r="DP126" s="972"/>
      <c r="DQ126" s="972" t="s">
        <v>127</v>
      </c>
      <c r="DR126" s="972"/>
      <c r="DS126" s="972"/>
      <c r="DT126" s="972"/>
      <c r="DU126" s="972"/>
      <c r="DV126" s="973" t="s">
        <v>127</v>
      </c>
      <c r="DW126" s="973"/>
      <c r="DX126" s="973"/>
      <c r="DY126" s="973"/>
      <c r="DZ126" s="974"/>
    </row>
    <row r="127" spans="1:130" s="246" customFormat="1" ht="26.25" customHeight="1">
      <c r="A127" s="1112"/>
      <c r="B127" s="1000"/>
      <c r="C127" s="1054" t="s">
        <v>476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4058</v>
      </c>
      <c r="AB127" s="1011"/>
      <c r="AC127" s="1011"/>
      <c r="AD127" s="1011"/>
      <c r="AE127" s="1012"/>
      <c r="AF127" s="1013">
        <v>3467</v>
      </c>
      <c r="AG127" s="1011"/>
      <c r="AH127" s="1011"/>
      <c r="AI127" s="1011"/>
      <c r="AJ127" s="1012"/>
      <c r="AK127" s="1013">
        <v>2699</v>
      </c>
      <c r="AL127" s="1011"/>
      <c r="AM127" s="1011"/>
      <c r="AN127" s="1011"/>
      <c r="AO127" s="1012"/>
      <c r="AP127" s="1014">
        <v>0</v>
      </c>
      <c r="AQ127" s="1015"/>
      <c r="AR127" s="1015"/>
      <c r="AS127" s="1015"/>
      <c r="AT127" s="1016"/>
      <c r="AU127" s="282"/>
      <c r="AV127" s="282"/>
      <c r="AW127" s="282"/>
      <c r="AX127" s="1084" t="s">
        <v>477</v>
      </c>
      <c r="AY127" s="1085"/>
      <c r="AZ127" s="1085"/>
      <c r="BA127" s="1085"/>
      <c r="BB127" s="1085"/>
      <c r="BC127" s="1085"/>
      <c r="BD127" s="1085"/>
      <c r="BE127" s="1086"/>
      <c r="BF127" s="1087" t="s">
        <v>478</v>
      </c>
      <c r="BG127" s="1085"/>
      <c r="BH127" s="1085"/>
      <c r="BI127" s="1085"/>
      <c r="BJ127" s="1085"/>
      <c r="BK127" s="1085"/>
      <c r="BL127" s="1086"/>
      <c r="BM127" s="1087" t="s">
        <v>479</v>
      </c>
      <c r="BN127" s="1085"/>
      <c r="BO127" s="1085"/>
      <c r="BP127" s="1085"/>
      <c r="BQ127" s="1085"/>
      <c r="BR127" s="1085"/>
      <c r="BS127" s="1086"/>
      <c r="BT127" s="1087" t="s">
        <v>480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481</v>
      </c>
      <c r="CQ127" s="1002"/>
      <c r="CR127" s="1002"/>
      <c r="CS127" s="1002"/>
      <c r="CT127" s="1002"/>
      <c r="CU127" s="1002"/>
      <c r="CV127" s="1002"/>
      <c r="CW127" s="1002"/>
      <c r="CX127" s="1002"/>
      <c r="CY127" s="1002"/>
      <c r="CZ127" s="1002"/>
      <c r="DA127" s="1002"/>
      <c r="DB127" s="1002"/>
      <c r="DC127" s="1002"/>
      <c r="DD127" s="1002"/>
      <c r="DE127" s="1002"/>
      <c r="DF127" s="1003"/>
      <c r="DG127" s="971" t="s">
        <v>127</v>
      </c>
      <c r="DH127" s="972"/>
      <c r="DI127" s="972"/>
      <c r="DJ127" s="972"/>
      <c r="DK127" s="972"/>
      <c r="DL127" s="972" t="s">
        <v>127</v>
      </c>
      <c r="DM127" s="972"/>
      <c r="DN127" s="972"/>
      <c r="DO127" s="972"/>
      <c r="DP127" s="972"/>
      <c r="DQ127" s="972" t="s">
        <v>127</v>
      </c>
      <c r="DR127" s="972"/>
      <c r="DS127" s="972"/>
      <c r="DT127" s="972"/>
      <c r="DU127" s="972"/>
      <c r="DV127" s="973" t="s">
        <v>127</v>
      </c>
      <c r="DW127" s="973"/>
      <c r="DX127" s="973"/>
      <c r="DY127" s="973"/>
      <c r="DZ127" s="974"/>
    </row>
    <row r="128" spans="1:130" s="246" customFormat="1" ht="26.25" customHeight="1" thickBot="1">
      <c r="A128" s="1095" t="s">
        <v>482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483</v>
      </c>
      <c r="X128" s="1097"/>
      <c r="Y128" s="1097"/>
      <c r="Z128" s="1098"/>
      <c r="AA128" s="1099">
        <v>612964</v>
      </c>
      <c r="AB128" s="1100"/>
      <c r="AC128" s="1100"/>
      <c r="AD128" s="1100"/>
      <c r="AE128" s="1101"/>
      <c r="AF128" s="1102">
        <v>570650</v>
      </c>
      <c r="AG128" s="1100"/>
      <c r="AH128" s="1100"/>
      <c r="AI128" s="1100"/>
      <c r="AJ128" s="1101"/>
      <c r="AK128" s="1102">
        <v>527095</v>
      </c>
      <c r="AL128" s="1100"/>
      <c r="AM128" s="1100"/>
      <c r="AN128" s="1100"/>
      <c r="AO128" s="1101"/>
      <c r="AP128" s="1103"/>
      <c r="AQ128" s="1104"/>
      <c r="AR128" s="1104"/>
      <c r="AS128" s="1104"/>
      <c r="AT128" s="1105"/>
      <c r="AU128" s="282"/>
      <c r="AV128" s="282"/>
      <c r="AW128" s="282"/>
      <c r="AX128" s="940" t="s">
        <v>484</v>
      </c>
      <c r="AY128" s="941"/>
      <c r="AZ128" s="941"/>
      <c r="BA128" s="941"/>
      <c r="BB128" s="941"/>
      <c r="BC128" s="941"/>
      <c r="BD128" s="941"/>
      <c r="BE128" s="942"/>
      <c r="BF128" s="1106" t="s">
        <v>127</v>
      </c>
      <c r="BG128" s="1107"/>
      <c r="BH128" s="1107"/>
      <c r="BI128" s="1107"/>
      <c r="BJ128" s="1107"/>
      <c r="BK128" s="1107"/>
      <c r="BL128" s="1108"/>
      <c r="BM128" s="1106">
        <v>11.65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485</v>
      </c>
      <c r="CQ128" s="1089"/>
      <c r="CR128" s="1089"/>
      <c r="CS128" s="1089"/>
      <c r="CT128" s="1089"/>
      <c r="CU128" s="1089"/>
      <c r="CV128" s="1089"/>
      <c r="CW128" s="1089"/>
      <c r="CX128" s="1089"/>
      <c r="CY128" s="1089"/>
      <c r="CZ128" s="1089"/>
      <c r="DA128" s="1089"/>
      <c r="DB128" s="1089"/>
      <c r="DC128" s="1089"/>
      <c r="DD128" s="1089"/>
      <c r="DE128" s="1089"/>
      <c r="DF128" s="1090"/>
      <c r="DG128" s="1091" t="s">
        <v>127</v>
      </c>
      <c r="DH128" s="1092"/>
      <c r="DI128" s="1092"/>
      <c r="DJ128" s="1092"/>
      <c r="DK128" s="1092"/>
      <c r="DL128" s="1092" t="s">
        <v>127</v>
      </c>
      <c r="DM128" s="1092"/>
      <c r="DN128" s="1092"/>
      <c r="DO128" s="1092"/>
      <c r="DP128" s="1092"/>
      <c r="DQ128" s="1092" t="s">
        <v>127</v>
      </c>
      <c r="DR128" s="1092"/>
      <c r="DS128" s="1092"/>
      <c r="DT128" s="1092"/>
      <c r="DU128" s="1092"/>
      <c r="DV128" s="1093" t="s">
        <v>127</v>
      </c>
      <c r="DW128" s="1093"/>
      <c r="DX128" s="1093"/>
      <c r="DY128" s="1093"/>
      <c r="DZ128" s="1094"/>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486</v>
      </c>
      <c r="X129" s="1126"/>
      <c r="Y129" s="1126"/>
      <c r="Z129" s="1127"/>
      <c r="AA129" s="1010">
        <v>34090021</v>
      </c>
      <c r="AB129" s="1011"/>
      <c r="AC129" s="1011"/>
      <c r="AD129" s="1011"/>
      <c r="AE129" s="1012"/>
      <c r="AF129" s="1013">
        <v>33932119</v>
      </c>
      <c r="AG129" s="1011"/>
      <c r="AH129" s="1011"/>
      <c r="AI129" s="1011"/>
      <c r="AJ129" s="1012"/>
      <c r="AK129" s="1013">
        <v>33882470</v>
      </c>
      <c r="AL129" s="1011"/>
      <c r="AM129" s="1011"/>
      <c r="AN129" s="1011"/>
      <c r="AO129" s="1012"/>
      <c r="AP129" s="1128"/>
      <c r="AQ129" s="1129"/>
      <c r="AR129" s="1129"/>
      <c r="AS129" s="1129"/>
      <c r="AT129" s="1130"/>
      <c r="AU129" s="284"/>
      <c r="AV129" s="284"/>
      <c r="AW129" s="284"/>
      <c r="AX129" s="1119" t="s">
        <v>487</v>
      </c>
      <c r="AY129" s="1002"/>
      <c r="AZ129" s="1002"/>
      <c r="BA129" s="1002"/>
      <c r="BB129" s="1002"/>
      <c r="BC129" s="1002"/>
      <c r="BD129" s="1002"/>
      <c r="BE129" s="1003"/>
      <c r="BF129" s="1120" t="s">
        <v>127</v>
      </c>
      <c r="BG129" s="1121"/>
      <c r="BH129" s="1121"/>
      <c r="BI129" s="1121"/>
      <c r="BJ129" s="1121"/>
      <c r="BK129" s="1121"/>
      <c r="BL129" s="1122"/>
      <c r="BM129" s="1120">
        <v>16.649999999999999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488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489</v>
      </c>
      <c r="X130" s="1126"/>
      <c r="Y130" s="1126"/>
      <c r="Z130" s="1127"/>
      <c r="AA130" s="1010">
        <v>5521351</v>
      </c>
      <c r="AB130" s="1011"/>
      <c r="AC130" s="1011"/>
      <c r="AD130" s="1011"/>
      <c r="AE130" s="1012"/>
      <c r="AF130" s="1013">
        <v>5471686</v>
      </c>
      <c r="AG130" s="1011"/>
      <c r="AH130" s="1011"/>
      <c r="AI130" s="1011"/>
      <c r="AJ130" s="1012"/>
      <c r="AK130" s="1013">
        <v>5270368</v>
      </c>
      <c r="AL130" s="1011"/>
      <c r="AM130" s="1011"/>
      <c r="AN130" s="1011"/>
      <c r="AO130" s="1012"/>
      <c r="AP130" s="1128"/>
      <c r="AQ130" s="1129"/>
      <c r="AR130" s="1129"/>
      <c r="AS130" s="1129"/>
      <c r="AT130" s="1130"/>
      <c r="AU130" s="284"/>
      <c r="AV130" s="284"/>
      <c r="AW130" s="284"/>
      <c r="AX130" s="1119" t="s">
        <v>490</v>
      </c>
      <c r="AY130" s="1002"/>
      <c r="AZ130" s="1002"/>
      <c r="BA130" s="1002"/>
      <c r="BB130" s="1002"/>
      <c r="BC130" s="1002"/>
      <c r="BD130" s="1002"/>
      <c r="BE130" s="1003"/>
      <c r="BF130" s="1156">
        <v>7.3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491</v>
      </c>
      <c r="X131" s="1164"/>
      <c r="Y131" s="1164"/>
      <c r="Z131" s="1165"/>
      <c r="AA131" s="1057">
        <v>28568670</v>
      </c>
      <c r="AB131" s="1036"/>
      <c r="AC131" s="1036"/>
      <c r="AD131" s="1036"/>
      <c r="AE131" s="1037"/>
      <c r="AF131" s="1035">
        <v>28460433</v>
      </c>
      <c r="AG131" s="1036"/>
      <c r="AH131" s="1036"/>
      <c r="AI131" s="1036"/>
      <c r="AJ131" s="1037"/>
      <c r="AK131" s="1035">
        <v>28612102</v>
      </c>
      <c r="AL131" s="1036"/>
      <c r="AM131" s="1036"/>
      <c r="AN131" s="1036"/>
      <c r="AO131" s="1037"/>
      <c r="AP131" s="1166"/>
      <c r="AQ131" s="1167"/>
      <c r="AR131" s="1167"/>
      <c r="AS131" s="1167"/>
      <c r="AT131" s="1168"/>
      <c r="AU131" s="284"/>
      <c r="AV131" s="284"/>
      <c r="AW131" s="284"/>
      <c r="AX131" s="1138" t="s">
        <v>492</v>
      </c>
      <c r="AY131" s="1089"/>
      <c r="AZ131" s="1089"/>
      <c r="BA131" s="1089"/>
      <c r="BB131" s="1089"/>
      <c r="BC131" s="1089"/>
      <c r="BD131" s="1089"/>
      <c r="BE131" s="1090"/>
      <c r="BF131" s="1139" t="s">
        <v>127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494</v>
      </c>
      <c r="W132" s="1149"/>
      <c r="X132" s="1149"/>
      <c r="Y132" s="1149"/>
      <c r="Z132" s="1150"/>
      <c r="AA132" s="1151">
        <v>8.1291568699999992</v>
      </c>
      <c r="AB132" s="1152"/>
      <c r="AC132" s="1152"/>
      <c r="AD132" s="1152"/>
      <c r="AE132" s="1153"/>
      <c r="AF132" s="1154">
        <v>7.3918235890000004</v>
      </c>
      <c r="AG132" s="1152"/>
      <c r="AH132" s="1152"/>
      <c r="AI132" s="1152"/>
      <c r="AJ132" s="1153"/>
      <c r="AK132" s="1154">
        <v>6.4741975270000003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495</v>
      </c>
      <c r="W133" s="1132"/>
      <c r="X133" s="1132"/>
      <c r="Y133" s="1132"/>
      <c r="Z133" s="1133"/>
      <c r="AA133" s="1134">
        <v>8.8000000000000007</v>
      </c>
      <c r="AB133" s="1135"/>
      <c r="AC133" s="1135"/>
      <c r="AD133" s="1135"/>
      <c r="AE133" s="1136"/>
      <c r="AF133" s="1134">
        <v>8.1</v>
      </c>
      <c r="AG133" s="1135"/>
      <c r="AH133" s="1135"/>
      <c r="AI133" s="1135"/>
      <c r="AJ133" s="1136"/>
      <c r="AK133" s="1134">
        <v>7.3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anwO+xLEL1fSf+IMWVd5i3Q60lX/cDv7NLW6r41/YLxWrchMa+fsld7VyRn5c64UvmRDbbPFP8gh+nJttoEzA==" saltValue="JszHvlNcuCdwAvzWuwv1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Layout" topLeftCell="A52" zoomScale="90" zoomScaleNormal="85" zoomScaleSheetLayoutView="100" zoomScalePageLayoutView="90" workbookViewId="0">
      <selection activeCell="DO18" sqref="DO18"/>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MNnzbUAp25T83ZzKThN9/RykHkFlJZkwzABIL70zw7yg+9F31IOAd5dqZkOCJp9D0IM6qaoetYA2OwmNXoSCQ==" saltValue="enRAXNjtNQg92K9Pc8hu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CQ89" sqref="CQ89"/>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23QFFUyEhppmxICB9o4kSl7BxxMsumRSjIXJtYfkqmpiSoWG1BuUqy2T5fteRojSSG+2MToFJjEqRkGXmTC0A==" saltValue="O61RJcc+xV5kN2UvSSe83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504</v>
      </c>
      <c r="AL9" s="1175"/>
      <c r="AM9" s="1175"/>
      <c r="AN9" s="1176"/>
      <c r="AO9" s="312">
        <v>9068004</v>
      </c>
      <c r="AP9" s="312">
        <v>72069</v>
      </c>
      <c r="AQ9" s="313">
        <v>56739</v>
      </c>
      <c r="AR9" s="314">
        <v>27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505</v>
      </c>
      <c r="AL10" s="1175"/>
      <c r="AM10" s="1175"/>
      <c r="AN10" s="1176"/>
      <c r="AO10" s="315">
        <v>766921</v>
      </c>
      <c r="AP10" s="315">
        <v>6095</v>
      </c>
      <c r="AQ10" s="316">
        <v>3644</v>
      </c>
      <c r="AR10" s="317">
        <v>67.3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506</v>
      </c>
      <c r="AL11" s="1175"/>
      <c r="AM11" s="1175"/>
      <c r="AN11" s="1176"/>
      <c r="AO11" s="315">
        <v>14468</v>
      </c>
      <c r="AP11" s="315">
        <v>115</v>
      </c>
      <c r="AQ11" s="316">
        <v>3408</v>
      </c>
      <c r="AR11" s="317">
        <v>-96.6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507</v>
      </c>
      <c r="AL12" s="1175"/>
      <c r="AM12" s="1175"/>
      <c r="AN12" s="1176"/>
      <c r="AO12" s="315" t="s">
        <v>508</v>
      </c>
      <c r="AP12" s="315" t="s">
        <v>508</v>
      </c>
      <c r="AQ12" s="316">
        <v>508</v>
      </c>
      <c r="AR12" s="317" t="s">
        <v>508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509</v>
      </c>
      <c r="AL13" s="1175"/>
      <c r="AM13" s="1175"/>
      <c r="AN13" s="1176"/>
      <c r="AO13" s="315" t="s">
        <v>508</v>
      </c>
      <c r="AP13" s="315" t="s">
        <v>508</v>
      </c>
      <c r="AQ13" s="316">
        <v>12</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510</v>
      </c>
      <c r="AL14" s="1175"/>
      <c r="AM14" s="1175"/>
      <c r="AN14" s="1176"/>
      <c r="AO14" s="315">
        <v>222281</v>
      </c>
      <c r="AP14" s="315">
        <v>1767</v>
      </c>
      <c r="AQ14" s="316">
        <v>2329</v>
      </c>
      <c r="AR14" s="317">
        <v>-24.1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511</v>
      </c>
      <c r="AL15" s="1175"/>
      <c r="AM15" s="1175"/>
      <c r="AN15" s="1176"/>
      <c r="AO15" s="315">
        <v>410017</v>
      </c>
      <c r="AP15" s="315">
        <v>3259</v>
      </c>
      <c r="AQ15" s="316">
        <v>1096</v>
      </c>
      <c r="AR15" s="317">
        <v>197.4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512</v>
      </c>
      <c r="AL16" s="1178"/>
      <c r="AM16" s="1178"/>
      <c r="AN16" s="1179"/>
      <c r="AO16" s="315">
        <v>-922329</v>
      </c>
      <c r="AP16" s="315">
        <v>-7330</v>
      </c>
      <c r="AQ16" s="316">
        <v>-4593</v>
      </c>
      <c r="AR16" s="317">
        <v>59.6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9559362</v>
      </c>
      <c r="AP17" s="315">
        <v>75974</v>
      </c>
      <c r="AQ17" s="316">
        <v>63141</v>
      </c>
      <c r="AR17" s="317">
        <v>20.3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517</v>
      </c>
      <c r="AL21" s="1170"/>
      <c r="AM21" s="1170"/>
      <c r="AN21" s="1171"/>
      <c r="AO21" s="327">
        <v>8.23</v>
      </c>
      <c r="AP21" s="328">
        <v>6</v>
      </c>
      <c r="AQ21" s="329">
        <v>2.23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518</v>
      </c>
      <c r="AL22" s="1170"/>
      <c r="AM22" s="1170"/>
      <c r="AN22" s="1171"/>
      <c r="AO22" s="332">
        <v>97.7</v>
      </c>
      <c r="AP22" s="333">
        <v>99.5</v>
      </c>
      <c r="AQ22" s="334">
        <v>-1.8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522</v>
      </c>
      <c r="AL32" s="1186"/>
      <c r="AM32" s="1186"/>
      <c r="AN32" s="1187"/>
      <c r="AO32" s="342">
        <v>6912968</v>
      </c>
      <c r="AP32" s="342">
        <v>54942</v>
      </c>
      <c r="AQ32" s="343">
        <v>32265</v>
      </c>
      <c r="AR32" s="344">
        <v>70.3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523</v>
      </c>
      <c r="AL33" s="1186"/>
      <c r="AM33" s="1186"/>
      <c r="AN33" s="1187"/>
      <c r="AO33" s="342" t="s">
        <v>508</v>
      </c>
      <c r="AP33" s="342" t="s">
        <v>508</v>
      </c>
      <c r="AQ33" s="343">
        <v>1</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524</v>
      </c>
      <c r="AL34" s="1186"/>
      <c r="AM34" s="1186"/>
      <c r="AN34" s="1187"/>
      <c r="AO34" s="342" t="s">
        <v>508</v>
      </c>
      <c r="AP34" s="342" t="s">
        <v>508</v>
      </c>
      <c r="AQ34" s="343">
        <v>32</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525</v>
      </c>
      <c r="AL35" s="1186"/>
      <c r="AM35" s="1186"/>
      <c r="AN35" s="1187"/>
      <c r="AO35" s="342">
        <v>734200</v>
      </c>
      <c r="AP35" s="342">
        <v>5835</v>
      </c>
      <c r="AQ35" s="343">
        <v>6764</v>
      </c>
      <c r="AR35" s="344">
        <v>-13.7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526</v>
      </c>
      <c r="AL36" s="1186"/>
      <c r="AM36" s="1186"/>
      <c r="AN36" s="1187"/>
      <c r="AO36" s="342" t="s">
        <v>508</v>
      </c>
      <c r="AP36" s="342" t="s">
        <v>508</v>
      </c>
      <c r="AQ36" s="343">
        <v>1228</v>
      </c>
      <c r="AR36" s="344" t="s">
        <v>508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527</v>
      </c>
      <c r="AL37" s="1186"/>
      <c r="AM37" s="1186"/>
      <c r="AN37" s="1187"/>
      <c r="AO37" s="342">
        <v>2699</v>
      </c>
      <c r="AP37" s="342">
        <v>21</v>
      </c>
      <c r="AQ37" s="343">
        <v>1060</v>
      </c>
      <c r="AR37" s="344">
        <v>-98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528</v>
      </c>
      <c r="AL38" s="1189"/>
      <c r="AM38" s="1189"/>
      <c r="AN38" s="1190"/>
      <c r="AO38" s="345" t="s">
        <v>508</v>
      </c>
      <c r="AP38" s="345" t="s">
        <v>508</v>
      </c>
      <c r="AQ38" s="346">
        <v>1</v>
      </c>
      <c r="AR38" s="334" t="s">
        <v>508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529</v>
      </c>
      <c r="AL39" s="1189"/>
      <c r="AM39" s="1189"/>
      <c r="AN39" s="1190"/>
      <c r="AO39" s="342">
        <v>-527095</v>
      </c>
      <c r="AP39" s="342">
        <v>-4189</v>
      </c>
      <c r="AQ39" s="343">
        <v>-6969</v>
      </c>
      <c r="AR39" s="344">
        <v>-39.9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530</v>
      </c>
      <c r="AL40" s="1186"/>
      <c r="AM40" s="1186"/>
      <c r="AN40" s="1187"/>
      <c r="AO40" s="342">
        <v>-5270368</v>
      </c>
      <c r="AP40" s="342">
        <v>-41887</v>
      </c>
      <c r="AQ40" s="343">
        <v>-26451</v>
      </c>
      <c r="AR40" s="344">
        <v>58.4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1852404</v>
      </c>
      <c r="AP41" s="342">
        <v>14722</v>
      </c>
      <c r="AQ41" s="343">
        <v>7931</v>
      </c>
      <c r="AR41" s="344">
        <v>85.6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499</v>
      </c>
      <c r="AN49" s="1182" t="s">
        <v>534</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11791481</v>
      </c>
      <c r="AN51" s="364">
        <v>92358</v>
      </c>
      <c r="AO51" s="365">
        <v>7.1</v>
      </c>
      <c r="AP51" s="366">
        <v>53605</v>
      </c>
      <c r="AQ51" s="367">
        <v>5.4</v>
      </c>
      <c r="AR51" s="368">
        <v>1.7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6155760</v>
      </c>
      <c r="AN52" s="372">
        <v>48216</v>
      </c>
      <c r="AO52" s="373">
        <v>7.4</v>
      </c>
      <c r="AP52" s="374">
        <v>28343</v>
      </c>
      <c r="AQ52" s="375">
        <v>11.7</v>
      </c>
      <c r="AR52" s="376">
        <v>-4.3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10247495</v>
      </c>
      <c r="AN53" s="364">
        <v>80711</v>
      </c>
      <c r="AO53" s="365">
        <v>-12.6</v>
      </c>
      <c r="AP53" s="366">
        <v>58051</v>
      </c>
      <c r="AQ53" s="367">
        <v>8.3000000000000007</v>
      </c>
      <c r="AR53" s="368">
        <v>-20.9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7648843</v>
      </c>
      <c r="AN54" s="372">
        <v>60243</v>
      </c>
      <c r="AO54" s="373">
        <v>24.9</v>
      </c>
      <c r="AP54" s="374">
        <v>32143</v>
      </c>
      <c r="AQ54" s="375">
        <v>13.4</v>
      </c>
      <c r="AR54" s="376">
        <v>11.5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9412184</v>
      </c>
      <c r="AN55" s="364">
        <v>74334</v>
      </c>
      <c r="AO55" s="365">
        <v>-7.9</v>
      </c>
      <c r="AP55" s="366">
        <v>40879</v>
      </c>
      <c r="AQ55" s="367">
        <v>-29.6</v>
      </c>
      <c r="AR55" s="368">
        <v>21.7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7124854</v>
      </c>
      <c r="AN56" s="372">
        <v>56270</v>
      </c>
      <c r="AO56" s="373">
        <v>-6.6</v>
      </c>
      <c r="AP56" s="374">
        <v>24087</v>
      </c>
      <c r="AQ56" s="375">
        <v>-25.1</v>
      </c>
      <c r="AR56" s="376">
        <v>18.5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9930700</v>
      </c>
      <c r="AN57" s="364">
        <v>78586</v>
      </c>
      <c r="AO57" s="365">
        <v>5.7</v>
      </c>
      <c r="AP57" s="366">
        <v>42651</v>
      </c>
      <c r="AQ57" s="367">
        <v>4.3</v>
      </c>
      <c r="AR57" s="368">
        <v>1.4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7061061</v>
      </c>
      <c r="AN58" s="372">
        <v>55877</v>
      </c>
      <c r="AO58" s="373">
        <v>-0.7</v>
      </c>
      <c r="AP58" s="374">
        <v>22675</v>
      </c>
      <c r="AQ58" s="375">
        <v>-5.9</v>
      </c>
      <c r="AR58" s="376">
        <v>5.2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6657513</v>
      </c>
      <c r="AN59" s="364">
        <v>52911</v>
      </c>
      <c r="AO59" s="365">
        <v>-32.700000000000003</v>
      </c>
      <c r="AP59" s="366">
        <v>43226</v>
      </c>
      <c r="AQ59" s="367">
        <v>1.3</v>
      </c>
      <c r="AR59" s="368">
        <v>-34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3787910</v>
      </c>
      <c r="AN60" s="372">
        <v>30105</v>
      </c>
      <c r="AO60" s="373">
        <v>-46.1</v>
      </c>
      <c r="AP60" s="374">
        <v>22622</v>
      </c>
      <c r="AQ60" s="375">
        <v>-0.2</v>
      </c>
      <c r="AR60" s="376">
        <v>-45.9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9607875</v>
      </c>
      <c r="AN61" s="379">
        <v>75780</v>
      </c>
      <c r="AO61" s="380">
        <v>-8.1</v>
      </c>
      <c r="AP61" s="381">
        <v>47682</v>
      </c>
      <c r="AQ61" s="382">
        <v>-2.1</v>
      </c>
      <c r="AR61" s="368">
        <v>-6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6355686</v>
      </c>
      <c r="AN62" s="372">
        <v>50142</v>
      </c>
      <c r="AO62" s="373">
        <v>-4.2</v>
      </c>
      <c r="AP62" s="374">
        <v>25974</v>
      </c>
      <c r="AQ62" s="375">
        <v>-1.2</v>
      </c>
      <c r="AR62" s="376">
        <v>-3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iHVaxV2/fN4JA3dqmksVyMWKVGGRnsfROljlIuiHfn5Xe7jW1cbvBTMPD8xXC68g+7d01vX2v6IEV+aBcSiwlg==" saltValue="/BVoFqxMvL97yw1kq1FM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80" zoomScaleNormal="80" zoomScaleSheetLayoutView="55" workbookViewId="0">
      <selection activeCell="BA116" sqref="BA116"/>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m1nl8kV0obbeHUUKdYRelkUWMzOmCtDUmot6z7/apw1gvG46u5GyF/nBzN/nwkttLWQ2ZSmaYxcAjQBcqj7Dg==" saltValue="C6qfNiSjAvyPv54NLP+N2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election activeCell="BI97" sqref="BI97"/>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hrHwMZmCzi2TBy4rmOwdtwkLhlq49wMr3eUps+M3akV2qC1BV/9tWEWsLdEpfjN/USTbI4NATTUwAanPer3XQ==" saltValue="4yKerv+nTl7wQVf78BAl6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4" t="s">
        <v>3</v>
      </c>
      <c r="D47" s="1194"/>
      <c r="E47" s="1195"/>
      <c r="F47" s="11">
        <v>28.99</v>
      </c>
      <c r="G47" s="12">
        <v>30.06</v>
      </c>
      <c r="H47" s="12">
        <v>33.590000000000003</v>
      </c>
      <c r="I47" s="12">
        <v>31.71</v>
      </c>
      <c r="J47" s="13">
        <v>28.45</v>
      </c>
    </row>
    <row r="48" spans="2:10" ht="57.75" customHeight="1">
      <c r="B48" s="14"/>
      <c r="C48" s="1196" t="s">
        <v>4</v>
      </c>
      <c r="D48" s="1196"/>
      <c r="E48" s="1197"/>
      <c r="F48" s="15">
        <v>5.59</v>
      </c>
      <c r="G48" s="16">
        <v>7.21</v>
      </c>
      <c r="H48" s="16">
        <v>6.09</v>
      </c>
      <c r="I48" s="16">
        <v>4.4400000000000004</v>
      </c>
      <c r="J48" s="17">
        <v>6.85</v>
      </c>
    </row>
    <row r="49" spans="2:10" ht="57.75" customHeight="1" thickBot="1">
      <c r="B49" s="18"/>
      <c r="C49" s="1198" t="s">
        <v>5</v>
      </c>
      <c r="D49" s="1198"/>
      <c r="E49" s="1199"/>
      <c r="F49" s="19">
        <v>7.44</v>
      </c>
      <c r="G49" s="20">
        <v>3.48</v>
      </c>
      <c r="H49" s="20">
        <v>2.11</v>
      </c>
      <c r="I49" s="20" t="s">
        <v>555</v>
      </c>
      <c r="J49" s="21" t="s">
        <v>556</v>
      </c>
    </row>
    <row r="50" spans="2:10" ht="13.5" customHeight="1"/>
    <row r="51" spans="2:10" ht="13.5" hidden="1" customHeight="1"/>
    <row r="52" spans="2:10" ht="13.5" hidden="1" customHeight="1"/>
    <row r="53" spans="2:10" ht="13.5" hidden="1" customHeight="1"/>
  </sheetData>
  <sheetProtection algorithmName="SHA-512" hashValue="b4L9EZSiRGpauxBC5NPOAdh2ymPbj6d0eO2bGLc+iGb5HXFbguLoe7C+6zoaQUBCBhepIugCgtxLvd74NLXLTA==" saltValue="hLgpY6WuFKZcUNzelRA4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2020-03-04T02:56:58Z</cp:lastPrinted>
  <dcterms:created xsi:type="dcterms:W3CDTF">2020-02-10T06:29:28Z</dcterms:created>
  <dcterms:modified xsi:type="dcterms:W3CDTF">2020-03-31T00:46:26Z</dcterms:modified>
  <cp:category/>
</cp:coreProperties>
</file>