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0.100.192\財政課\中分類03予算決算\03決算(決算統計）\01地方財政状況調査\決算統計\★決算カード・類団比較カード・財政状況資料集等\01-02財政状況資料集（～H21は財政比較分析表等）（総務省）\R2\220225_１回目\06_再提出\"/>
    </mc:Choice>
  </mc:AlternateContent>
  <bookViews>
    <workbookView xWindow="0" yWindow="0" windowWidth="15360" windowHeight="7635" tabRatio="9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<sst xmlns="http://schemas.openxmlformats.org/spreadsheetml/2006/main" count="1126" uniqueCount="609">
  <si>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</si>
  <si>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</si>
  <si>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</si>
  <si>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</si>
  <si>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</si>
  <si>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</si>
  <si>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</si>
  <si>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</si>
  <si>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</si>
  <si>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</si>
  <si>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</si>
  <si>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</si>
  <si>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</si>
  <si>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</si>
  <si>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</si>
  <si>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</si>
  <si>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</si>
  <si>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</si>
  <si>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</si>
  <si>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</si>
  <si>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</si>
  <si>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</si>
  <si>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</si>
  <si>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</si>
  <si>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</si>
  <si>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</si>
  <si>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</si>
  <si>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</si>
  <si>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</si>
  <si>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</si>
  <si>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</si>
  <si>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</si>
  <si>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</si>
  <si>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</si>
  <si>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</si>
  <si>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</si>
  <si>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</si>
  <si>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</si>
  <si>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</si>
  <si>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</si>
  <si>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</si>
  <si>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</si>
  <si>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</si>
  <si>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</si>
  <si>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</si>
  <si>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</si>
  <si>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</si>
  <si>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</si>
  <si>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</si>
  <si>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</si>
  <si>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</si>
  <si>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</si>
  <si>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</si>
  <si>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</si>
  <si>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</si>
  <si>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</si>
  <si>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</si>
  <si>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</si>
  <si>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</si>
  <si>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</si>
  <si>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</si>
  <si>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</si>
  <si>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</si>
  <si>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</si>
  <si>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</si>
  <si>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</si>
  <si>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</si>
  <si>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</si>
  <si>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</si>
  <si>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</si>
  <si>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</si>
  <si>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</si>
  <si>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</si>
  <si>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</si>
  <si>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</si>
  <si>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</si>
  <si>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</si>
  <si>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</si>
  <si>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</si>
  <si>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</si>
  <si>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</si>
  <si>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</si>
  <si>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</si>
  <si>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</si>
  <si>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</si>
  <si>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</si>
  <si>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</si>
  <si>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</si>
  <si>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</si>
  <si>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</si>
  <si>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</si>
  <si>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</si>
  <si>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</si>
  <si>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</si>
  <si>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</si>
  <si>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</si>
  <si>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</si>
  <si>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</si>
  <si>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</si>
  <si>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</si>
  <si>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</si>
  <si>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</si>
  <si>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</si>
  <si>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</si>
  <si>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</si>
  <si>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</si>
  <si>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</si>
  <si>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</si>
  <si>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</si>
  <si>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</si>
  <si>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</si>
  <si>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</si>
  <si>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</si>
  <si>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</si>
  <si>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</si>
  <si>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</si>
  <si>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</si>
  <si>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</si>
  <si>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</si>
  <si>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</si>
  <si>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</si>
  <si>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</si>
  <si>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</si>
  <si>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</si>
  <si>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</si>
  <si>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</si>
  <si>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</si>
  <si>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</si>
  <si>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</si>
  <si>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</si>
  <si>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</si>
  <si>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</si>
  <si>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</si>
  <si>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</si>
  <si>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</si>
  <si>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</si>
  <si>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</si>
  <si>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</si>
  <si>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</si>
  <si>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</si>
  <si>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</si>
  <si>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</si>
  <si>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</si>
  <si>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</si>
  <si>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</si>
  <si>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</si>
  <si>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</si>
  <si>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</si>
  <si>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</si>
  <si>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</si>
  <si>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</si>
  <si>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</si>
  <si>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</si>
  <si>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</si>
  <si>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</si>
  <si>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</si>
  <si>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</si>
  <si>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</si>
  <si>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</si>
  <si>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</si>
  <si>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</si>
  <si>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</si>
  <si>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</si>
  <si>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</si>
  <si>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</si>
  <si>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</si>
  <si>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</si>
  <si>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</si>
  <si>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</si>
  <si>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</si>
  <si>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</si>
  <si>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</si>
  <si>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</si>
  <si>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</si>
  <si>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</si>
  <si>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</si>
  <si>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</si>
  <si>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</si>
  <si>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</si>
  <si>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</si>
  <si>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</si>
  <si>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</si>
  <si>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</si>
  <si>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</si>
  <si>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</si>
  <si>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</si>
  <si>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</si>
  <si>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</si>
  <si>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</si>
  <si>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</si>
  <si>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</si>
  <si>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</si>
  <si>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</si>
  <si>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</si>
  <si>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</si>
  <si>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</si>
  <si>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</si>
  <si>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</si>
  <si>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</si>
  <si>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</si>
  <si>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</si>
  <si>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</si>
  <si>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</si>
  <si>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</si>
  <si>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</si>
  <si>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</si>
  <si>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</si>
  <si>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</si>
  <si>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</si>
  <si>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</si>
  <si>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</si>
  <si>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</si>
  <si>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</si>
  <si>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鹿児島県霧島市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</si>
  <si>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</si>
  <si>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</si>
  <si>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</si>
  <si>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</si>
  <si>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</si>
  <si>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</si>
  <si>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</si>
  <si>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</si>
  <si>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</si>
  <si>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</si>
  <si>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</si>
  <si>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</si>
  <si>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</si>
  <si>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</si>
  <si>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</si>
  <si>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</si>
  <si>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</si>
  <si>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</si>
  <si>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</si>
  <si>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</si>
  <si>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</si>
  <si>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</si>
  <si>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</si>
  <si>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</si>
  <si>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</si>
  <si>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</si>
  <si>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</si>
  <si>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</si>
  <si>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</si>
  <si>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</si>
  <si>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</si>
  <si>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</si>
  <si>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</si>
  <si>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</si>
  <si>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</si>
  <si>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</si>
  <si>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</si>
  <si>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</si>
  <si>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</si>
  <si>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</si>
  <si>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</si>
  <si>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</si>
  <si>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</si>
  <si>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</si>
  <si>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</si>
  <si>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</si>
  <si>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</si>
  <si>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</si>
  <si>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</si>
  <si>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</si>
  <si>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</si>
  <si>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</si>
  <si>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</si>
  <si>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</si>
  <si>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</si>
  <si>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</si>
  <si>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</si>
  <si>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</si>
  <si>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</si>
  <si>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</si>
  <si>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</si>
  <si>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</si>
  <si>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</si>
  <si>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</si>
  <si>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</si>
  <si>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</si>
  <si>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</si>
  <si>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</si>
  <si>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</si>
  <si>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</si>
  <si>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</si>
  <si>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</si>
  <si>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</si>
  <si>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</si>
  <si>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</si>
  <si>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</si>
  <si>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</si>
  <si>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</si>
  <si>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</si>
  <si>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</si>
  <si>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</si>
  <si>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</si>
  <si>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</si>
  <si>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</si>
  <si>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</si>
  <si>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</si>
  <si>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</si>
  <si>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</si>
  <si>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</si>
  <si>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</si>
  <si>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</si>
  <si>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</si>
  <si>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</si>
  <si>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</si>
  <si>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</si>
  <si>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</si>
  <si>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</si>
  <si>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</si>
  <si>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</si>
  <si>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</si>
  <si>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</si>
  <si>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</si>
  <si>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</si>
  <si>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</si>
  <si>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</si>
  <si>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</si>
  <si>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</si>
  <si>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</si>
  <si>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</si>
  <si>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</si>
  <si>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</si>
  <si>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</si>
  <si>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</si>
  <si>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</si>
  <si>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</si>
  <si>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</si>
  <si>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</si>
  <si>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</si>
  <si>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</si>
  <si>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</si>
  <si>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</si>
  <si>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</si>
  <si>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</si>
  <si>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</si>
  <si>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</si>
  <si>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</si>
  <si>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</si>
  <si>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</si>
  <si>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</si>
  <si>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</si>
  <si>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</si>
  <si>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</si>
  <si>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</si>
  <si>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</si>
  <si>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</si>
  <si>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</si>
  <si>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</si>
  <si>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</si>
  <si>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</si>
  <si>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</si>
  <si>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</si>
  <si>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</si>
  <si>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</si>
  <si>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</si>
  <si>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</si>
  <si>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</si>
  <si>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</si>
  <si>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</si>
  <si>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</si>
  <si>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</si>
  <si>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</si>
  <si>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</si>
  <si>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</si>
  <si>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</si>
  <si>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</si>
  <si>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鹿児島県霧島市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</si>
  <si>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</si>
  <si>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</si>
  <si>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</si>
  <si>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</si>
  <si>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</si>
  <si>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</si>
  <si>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</si>
  <si>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</si>
  <si>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</si>
  <si>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</si>
  <si>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</si>
  <si>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</si>
  <si>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</si>
  <si>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</si>
  <si>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</si>
  <si>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</si>
  <si>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</si>
  <si>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</si>
  <si>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</si>
  <si>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</si>
  <si>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</si>
  <si>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</si>
  <si>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</si>
  <si>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</si>
  <si>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</si>
  <si>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</si>
  <si>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</si>
  <si>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</si>
  <si>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</si>
  <si>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</si>
  <si>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</si>
  <si>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</si>
  <si>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</si>
  <si>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</si>
  <si>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</si>
  <si>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</si>
  <si>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</si>
  <si>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</si>
  <si>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</si>
  <si>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</si>
  <si>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</si>
  <si>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</si>
  <si>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</si>
  <si>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下水道事業会計</t>
    <phoneticPr fontId="5"/>
  </si>
  <si>
    <t>温泉供給特別会計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</si>
  <si>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</si>
  <si>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</si>
  <si>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</si>
  <si>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</si>
  <si>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</si>
  <si>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</si>
  <si>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</si>
  <si>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</si>
  <si>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</si>
  <si>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</si>
  <si>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</si>
  <si>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</si>
  <si>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</si>
  <si>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</si>
  <si>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</si>
  <si>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</si>
  <si>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</si>
  <si>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</si>
  <si>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</si>
  <si>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</si>
  <si>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</si>
  <si>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</si>
  <si>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</si>
  <si>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</si>
  <si>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</si>
  <si>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</si>
  <si>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</si>
  <si>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</si>
  <si>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</si>
  <si>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</si>
  <si>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</si>
  <si>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</si>
  <si>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</si>
  <si>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</si>
  <si>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</si>
  <si>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</si>
  <si>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</si>
  <si>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</si>
  <si>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</si>
  <si>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</si>
  <si>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</si>
  <si>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</si>
  <si>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</si>
  <si>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</si>
  <si>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</si>
  <si>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</si>
  <si>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</si>
  <si>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</si>
  <si>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</si>
  <si>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</si>
  <si>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</si>
  <si>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</si>
  <si>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</si>
  <si>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</si>
  <si>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</si>
  <si>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</si>
  <si>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</si>
  <si>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</si>
  <si>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</si>
  <si>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</si>
  <si>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</si>
  <si>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</si>
  <si>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</si>
  <si>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</si>
  <si>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</si>
  <si>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</si>
  <si>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</si>
  <si>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</si>
  <si>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温泉供給特別会計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</si>
  <si>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</si>
  <si>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</si>
  <si>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</si>
  <si>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</si>
  <si>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</si>
  <si>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</si>
  <si>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</si>
  <si>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</si>
  <si>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</si>
  <si>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</si>
  <si>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</si>
  <si>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</si>
  <si>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</si>
  <si>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</si>
  <si>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</si>
  <si>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</si>
  <si>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</si>
  <si>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</si>
  <si>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</si>
  <si>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</si>
  <si>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</si>
  <si>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</si>
  <si>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</si>
  <si>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</si>
  <si>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</si>
  <si>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</si>
  <si>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</si>
  <si>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</si>
  <si>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</si>
  <si>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</si>
  <si>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</si>
  <si>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</si>
  <si>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</si>
  <si>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</si>
  <si>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</si>
  <si>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</si>
  <si>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</si>
  <si>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</si>
  <si>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</si>
  <si>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</si>
  <si>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</si>
  <si>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</si>
  <si>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</si>
  <si>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</si>
  <si>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</si>
  <si>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</si>
  <si>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</si>
  <si>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</si>
  <si>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</si>
  <si>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</si>
  <si>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</si>
  <si>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</si>
  <si>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</si>
  <si>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</si>
  <si>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</si>
  <si>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</si>
  <si>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</si>
  <si>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</si>
  <si>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</si>
  <si>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</si>
  <si>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</si>
  <si>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</si>
  <si>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</si>
  <si>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</si>
  <si>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</si>
  <si>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</si>
  <si>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</si>
  <si>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</si>
  <si>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</si>
  <si>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</si>
  <si>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</si>
  <si>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</si>
  <si>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</si>
  <si>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</si>
  <si>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</si>
  <si>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</si>
  <si>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</si>
  <si>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</si>
  <si>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</si>
  <si>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</si>
  <si>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</si>
  <si>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</si>
  <si>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</si>
  <si>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</si>
  <si>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</si>
  <si>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</si>
  <si>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</si>
  <si>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3.71</t>
  </si>
  <si>
    <t>▲ 0.90</t>
  </si>
  <si>
    <t>▲ 3.51</t>
  </si>
  <si>
    <t>▲ 0.80</t>
  </si>
  <si>
    <t>水道事業会計</t>
  </si>
  <si>
    <t>一般会計</t>
  </si>
  <si>
    <t>病院事業会計</t>
  </si>
  <si>
    <t>介護保険特別会計</t>
  </si>
  <si>
    <t>下水道事業会計</t>
  </si>
  <si>
    <t>国民健康保険特別会計</t>
  </si>
  <si>
    <t>▲ 1.38</t>
  </si>
  <si>
    <t>▲ 1.16</t>
  </si>
  <si>
    <t>工業用水道事業会計</t>
  </si>
  <si>
    <t>交通災害共済事業特別会計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</si>
  <si>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</si>
  <si>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</si>
  <si>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</si>
  <si>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</si>
  <si>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</si>
  <si>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</si>
  <si>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</si>
  <si>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</si>
  <si>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</si>
  <si>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鹿児島県市町村総合事務組合</t>
    <rPh sb="0" eb="3">
      <t>カゴシマ</t>
    </rPh>
    <rPh sb="3" eb="4">
      <t>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</si>
  <si>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</si>
  <si>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</si>
  <si>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</si>
  <si>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</si>
  <si>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</si>
  <si>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霧島市土地開発公社</t>
  </si>
  <si>
    <t>霧島市施設管理公社</t>
  </si>
  <si>
    <t>霧島神話の里公園</t>
  </si>
  <si>
    <t>○</t>
  </si>
  <si>
    <t>特定建設事業基金</t>
  </si>
  <si>
    <t>地域福祉基金</t>
  </si>
  <si>
    <t>ふるさときばいやんせ基金</t>
  </si>
  <si>
    <t>まちづくり基金</t>
  </si>
  <si>
    <t>衛生施設整備基金</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</si>
</sst>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xmlns:c16r2="http://schemas.microsoft.com/office/drawing/2015/06/chart">
            <c:ext xmlns:c16="http://schemas.microsoft.com/office/drawing/2014/chart" uri="{C3380CC4-5D6E-409C-BE32-E72D297353CC}">
              <c16:uniqueId val="{00000000-6F12-457E-90EF-2D75D07F55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74334</c:v>
                </c:pt>
                <c:pt idx="1">
                  <c:v>78586</c:v>
                </c:pt>
                <c:pt idx="2">
                  <c:v>52911</c:v>
                </c:pt>
                <c:pt idx="3">
                  <c:v>71121</c:v>
                </c:pt>
                <c:pt idx="4">
                  <c:v>76742</c:v>
                </c:pt>
              </c:numCache>
            </c:numRef>
          </c:val>
          <c:smooth val="0"/>
          <c:extLst xmlns:c16r2="http://schemas.microsoft.com/office/drawing/2015/06/chart">
            <c:ext xmlns:c16="http://schemas.microsoft.com/office/drawing/2014/chart" uri="{C3380CC4-5D6E-409C-BE32-E72D297353CC}">
              <c16:uniqueId val="{00000001-6F12-457E-90EF-2D75D07F55FF}"/>
            </c:ext>
          </c:extLst>
        </c:ser>
        <c:dLbls>
          <c:showLegendKey val="0"/>
          <c:showVal val="0"/>
          <c:showCatName val="0"/>
          <c:showSerName val="0"/>
          <c:showPercent val="0"/>
          <c:showBubbleSize val="0"/>
        </c:dLbls>
        <c:marker val="1"/>
        <c:smooth val="0"/>
        <c:axId val="397315448"/>
        <c:axId val="397343800"/>
      </c:lineChart>
      <c:catAx>
        <c:axId val="397315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343800"/>
        <c:crosses val="autoZero"/>
        <c:auto val="1"/>
        <c:lblAlgn val="ctr"/>
        <c:lblOffset val="100"/>
        <c:tickLblSkip val="1"/>
        <c:tickMarkSkip val="1"/>
        <c:noMultiLvlLbl val="0"/>
      </c:catAx>
      <c:valAx>
        <c:axId val="3973438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315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6.09</c:v>
                </c:pt>
                <c:pt idx="1">
                  <c:v>4.4400000000000004</c:v>
                </c:pt>
                <c:pt idx="2">
                  <c:v>6.85</c:v>
                </c:pt>
                <c:pt idx="3">
                  <c:v>5.83</c:v>
                </c:pt>
                <c:pt idx="4">
                  <c:v>7.9</c:v>
                </c:pt>
              </c:numCache>
            </c:numRef>
          </c:val>
          <c:extLst xmlns:c16r2="http://schemas.microsoft.com/office/drawing/2015/06/chart">
            <c:ext xmlns:c16="http://schemas.microsoft.com/office/drawing/2014/chart" uri="{C3380CC4-5D6E-409C-BE32-E72D297353CC}">
              <c16:uniqueId val="{00000000-186A-4962-B0FF-791663CC80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33.590000000000003</c:v>
                </c:pt>
                <c:pt idx="1">
                  <c:v>31.71</c:v>
                </c:pt>
                <c:pt idx="2">
                  <c:v>28.45</c:v>
                </c:pt>
                <c:pt idx="3">
                  <c:v>26.15</c:v>
                </c:pt>
                <c:pt idx="4">
                  <c:v>22.81</c:v>
                </c:pt>
              </c:numCache>
            </c:numRef>
          </c:val>
          <c:extLst xmlns:c16r2="http://schemas.microsoft.com/office/drawing/2015/06/chart">
            <c:ext xmlns:c16="http://schemas.microsoft.com/office/drawing/2014/chart" uri="{C3380CC4-5D6E-409C-BE32-E72D297353CC}">
              <c16:uniqueId val="{00000001-186A-4962-B0FF-791663CC80FA}"/>
            </c:ext>
          </c:extLst>
        </c:ser>
        <c:dLbls>
          <c:showLegendKey val="0"/>
          <c:showVal val="0"/>
          <c:showCatName val="0"/>
          <c:showSerName val="0"/>
          <c:showPercent val="0"/>
          <c:showBubbleSize val="0"/>
        </c:dLbls>
        <c:gapWidth val="250"/>
        <c:overlap val="100"/>
        <c:axId val="443752800"/>
        <c:axId val="443753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2.11</c:v>
                </c:pt>
                <c:pt idx="1">
                  <c:v>-3.71</c:v>
                </c:pt>
                <c:pt idx="2">
                  <c:v>-0.9</c:v>
                </c:pt>
                <c:pt idx="3">
                  <c:v>-3.51</c:v>
                </c:pt>
                <c:pt idx="4">
                  <c:v>-0.8</c:v>
                </c:pt>
              </c:numCache>
            </c:numRef>
          </c:val>
          <c:smooth val="0"/>
          <c:extLst xmlns:c16r2="http://schemas.microsoft.com/office/drawing/2015/06/chart">
            <c:ext xmlns:c16="http://schemas.microsoft.com/office/drawing/2014/chart" uri="{C3380CC4-5D6E-409C-BE32-E72D297353CC}">
              <c16:uniqueId val="{00000002-186A-4962-B0FF-791663CC80FA}"/>
            </c:ext>
          </c:extLst>
        </c:ser>
        <c:dLbls>
          <c:showLegendKey val="0"/>
          <c:showVal val="0"/>
          <c:showCatName val="0"/>
          <c:showSerName val="0"/>
          <c:showPercent val="0"/>
          <c:showBubbleSize val="0"/>
        </c:dLbls>
        <c:marker val="1"/>
        <c:smooth val="0"/>
        <c:axId val="443752800"/>
        <c:axId val="443753192"/>
      </c:lineChart>
      <c:catAx>
        <c:axId val="44375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753192"/>
        <c:crosses val="autoZero"/>
        <c:auto val="1"/>
        <c:lblAlgn val="ctr"/>
        <c:lblOffset val="100"/>
        <c:tickLblSkip val="1"/>
        <c:tickMarkSkip val="1"/>
        <c:noMultiLvlLbl val="0"/>
      </c:catAx>
      <c:valAx>
        <c:axId val="443753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75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0.18</c:v>
                </c:pt>
                <c:pt idx="2">
                  <c:v>#N/A</c:v>
                </c:pt>
                <c:pt idx="3">
                  <c:v>0.28000000000000003</c:v>
                </c:pt>
                <c:pt idx="4">
                  <c:v>#N/A</c:v>
                </c:pt>
                <c:pt idx="5">
                  <c:v>0.59</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0-E423-47BC-8BF9-752DC15113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423-47BC-8BF9-752DC1511376}"/>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2-E423-47BC-8BF9-752DC151137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0.11</c:v>
                </c:pt>
                <c:pt idx="2">
                  <c:v>#N/A</c:v>
                </c:pt>
                <c:pt idx="3">
                  <c:v>0.12</c:v>
                </c:pt>
                <c:pt idx="4">
                  <c:v>#N/A</c:v>
                </c:pt>
                <c:pt idx="5">
                  <c:v>0.12</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3-E423-47BC-8BF9-752DC151137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1.38</c:v>
                </c:pt>
                <c:pt idx="1">
                  <c:v>#N/A</c:v>
                </c:pt>
                <c:pt idx="2">
                  <c:v>1.1599999999999999</c:v>
                </c:pt>
                <c:pt idx="3">
                  <c:v>#N/A</c:v>
                </c:pt>
                <c:pt idx="4">
                  <c:v>#N/A</c:v>
                </c:pt>
                <c:pt idx="5">
                  <c:v>0.89</c:v>
                </c:pt>
                <c:pt idx="6">
                  <c:v>#N/A</c:v>
                </c:pt>
                <c:pt idx="7">
                  <c:v>0.93</c:v>
                </c:pt>
                <c:pt idx="8">
                  <c:v>#N/A</c:v>
                </c:pt>
                <c:pt idx="9">
                  <c:v>0.42</c:v>
                </c:pt>
              </c:numCache>
            </c:numRef>
          </c:val>
          <c:extLst xmlns:c16r2="http://schemas.microsoft.com/office/drawing/2015/06/chart">
            <c:ext xmlns:c16="http://schemas.microsoft.com/office/drawing/2014/chart" uri="{C3380CC4-5D6E-409C-BE32-E72D297353CC}">
              <c16:uniqueId val="{00000004-E423-47BC-8BF9-752DC151137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0.56999999999999995</c:v>
                </c:pt>
                <c:pt idx="8">
                  <c:v>#N/A</c:v>
                </c:pt>
                <c:pt idx="9">
                  <c:v>0.65</c:v>
                </c:pt>
              </c:numCache>
            </c:numRef>
          </c:val>
          <c:extLst xmlns:c16r2="http://schemas.microsoft.com/office/drawing/2015/06/chart">
            <c:ext xmlns:c16="http://schemas.microsoft.com/office/drawing/2014/chart" uri="{C3380CC4-5D6E-409C-BE32-E72D297353CC}">
              <c16:uniqueId val="{00000005-E423-47BC-8BF9-752DC151137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0.68</c:v>
                </c:pt>
                <c:pt idx="2">
                  <c:v>#N/A</c:v>
                </c:pt>
                <c:pt idx="3">
                  <c:v>0.44</c:v>
                </c:pt>
                <c:pt idx="4">
                  <c:v>#N/A</c:v>
                </c:pt>
                <c:pt idx="5">
                  <c:v>1.1000000000000001</c:v>
                </c:pt>
                <c:pt idx="6">
                  <c:v>#N/A</c:v>
                </c:pt>
                <c:pt idx="7">
                  <c:v>0.83</c:v>
                </c:pt>
                <c:pt idx="8">
                  <c:v>#N/A</c:v>
                </c:pt>
                <c:pt idx="9">
                  <c:v>1.24</c:v>
                </c:pt>
              </c:numCache>
            </c:numRef>
          </c:val>
          <c:extLst xmlns:c16r2="http://schemas.microsoft.com/office/drawing/2015/06/chart">
            <c:ext xmlns:c16="http://schemas.microsoft.com/office/drawing/2014/chart" uri="{C3380CC4-5D6E-409C-BE32-E72D297353CC}">
              <c16:uniqueId val="{00000006-E423-47BC-8BF9-752DC151137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7.02</c:v>
                </c:pt>
                <c:pt idx="2">
                  <c:v>#N/A</c:v>
                </c:pt>
                <c:pt idx="3">
                  <c:v>6.9</c:v>
                </c:pt>
                <c:pt idx="4">
                  <c:v>#N/A</c:v>
                </c:pt>
                <c:pt idx="5">
                  <c:v>7.57</c:v>
                </c:pt>
                <c:pt idx="6">
                  <c:v>#N/A</c:v>
                </c:pt>
                <c:pt idx="7">
                  <c:v>7.72</c:v>
                </c:pt>
                <c:pt idx="8">
                  <c:v>#N/A</c:v>
                </c:pt>
                <c:pt idx="9">
                  <c:v>7.39</c:v>
                </c:pt>
              </c:numCache>
            </c:numRef>
          </c:val>
          <c:extLst xmlns:c16r2="http://schemas.microsoft.com/office/drawing/2015/06/chart">
            <c:ext xmlns:c16="http://schemas.microsoft.com/office/drawing/2014/chart" uri="{C3380CC4-5D6E-409C-BE32-E72D297353CC}">
              <c16:uniqueId val="{00000007-E423-47BC-8BF9-752DC15113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6.08</c:v>
                </c:pt>
                <c:pt idx="2">
                  <c:v>#N/A</c:v>
                </c:pt>
                <c:pt idx="3">
                  <c:v>4.43</c:v>
                </c:pt>
                <c:pt idx="4">
                  <c:v>#N/A</c:v>
                </c:pt>
                <c:pt idx="5">
                  <c:v>6.85</c:v>
                </c:pt>
                <c:pt idx="6">
                  <c:v>#N/A</c:v>
                </c:pt>
                <c:pt idx="7">
                  <c:v>5.82</c:v>
                </c:pt>
                <c:pt idx="8">
                  <c:v>#N/A</c:v>
                </c:pt>
                <c:pt idx="9">
                  <c:v>7.89</c:v>
                </c:pt>
              </c:numCache>
            </c:numRef>
          </c:val>
          <c:extLst xmlns:c16r2="http://schemas.microsoft.com/office/drawing/2015/06/chart">
            <c:ext xmlns:c16="http://schemas.microsoft.com/office/drawing/2014/chart" uri="{C3380CC4-5D6E-409C-BE32-E72D297353CC}">
              <c16:uniqueId val="{00000008-E423-47BC-8BF9-752DC151137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9.39</c:v>
                </c:pt>
                <c:pt idx="2">
                  <c:v>#N/A</c:v>
                </c:pt>
                <c:pt idx="3">
                  <c:v>9.2100000000000009</c:v>
                </c:pt>
                <c:pt idx="4">
                  <c:v>#N/A</c:v>
                </c:pt>
                <c:pt idx="5">
                  <c:v>10.14</c:v>
                </c:pt>
                <c:pt idx="6">
                  <c:v>#N/A</c:v>
                </c:pt>
                <c:pt idx="7">
                  <c:v>11.07</c:v>
                </c:pt>
                <c:pt idx="8">
                  <c:v>#N/A</c:v>
                </c:pt>
                <c:pt idx="9">
                  <c:v>11.15</c:v>
                </c:pt>
              </c:numCache>
            </c:numRef>
          </c:val>
          <c:extLst xmlns:c16r2="http://schemas.microsoft.com/office/drawing/2015/06/chart">
            <c:ext xmlns:c16="http://schemas.microsoft.com/office/drawing/2014/chart" uri="{C3380CC4-5D6E-409C-BE32-E72D297353CC}">
              <c16:uniqueId val="{00000009-E423-47BC-8BF9-752DC1511376}"/>
            </c:ext>
          </c:extLst>
        </c:ser>
        <c:dLbls>
          <c:showLegendKey val="0"/>
          <c:showVal val="0"/>
          <c:showCatName val="0"/>
          <c:showSerName val="0"/>
          <c:showPercent val="0"/>
          <c:showBubbleSize val="0"/>
        </c:dLbls>
        <c:gapWidth val="150"/>
        <c:overlap val="100"/>
        <c:axId val="443753976"/>
        <c:axId val="443754368"/>
      </c:barChart>
      <c:catAx>
        <c:axId val="44375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754368"/>
        <c:crosses val="autoZero"/>
        <c:auto val="1"/>
        <c:lblAlgn val="ctr"/>
        <c:lblOffset val="100"/>
        <c:tickLblSkip val="1"/>
        <c:tickMarkSkip val="1"/>
        <c:noMultiLvlLbl val="0"/>
      </c:catAx>
      <c:valAx>
        <c:axId val="44375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753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6135</c:v>
                </c:pt>
                <c:pt idx="5">
                  <c:v>6044</c:v>
                </c:pt>
                <c:pt idx="8">
                  <c:v>5798</c:v>
                </c:pt>
                <c:pt idx="11">
                  <c:v>5627</c:v>
                </c:pt>
                <c:pt idx="14">
                  <c:v>5598</c:v>
                </c:pt>
              </c:numCache>
            </c:numRef>
          </c:val>
          <c:extLst xmlns:c16r2="http://schemas.microsoft.com/office/drawing/2015/06/chart">
            <c:ext xmlns:c16="http://schemas.microsoft.com/office/drawing/2014/chart" uri="{C3380CC4-5D6E-409C-BE32-E72D297353CC}">
              <c16:uniqueId val="{00000000-B8EF-4039-B45B-06567A4893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8EF-4039-B45B-06567A4893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3</c:v>
                </c:pt>
                <c:pt idx="6">
                  <c:v>3</c:v>
                </c:pt>
                <c:pt idx="9">
                  <c:v>3</c:v>
                </c:pt>
                <c:pt idx="12">
                  <c:v>2</c:v>
                </c:pt>
              </c:numCache>
            </c:numRef>
          </c:val>
          <c:extLst xmlns:c16r2="http://schemas.microsoft.com/office/drawing/2015/06/chart">
            <c:ext xmlns:c16="http://schemas.microsoft.com/office/drawing/2014/chart" uri="{C3380CC4-5D6E-409C-BE32-E72D297353CC}">
              <c16:uniqueId val="{00000002-B8EF-4039-B45B-06567A4893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c:v>
                </c:pt>
                <c:pt idx="3">
                  <c:v>26</c:v>
                </c:pt>
                <c:pt idx="6">
                  <c:v>0</c:v>
                </c:pt>
                <c:pt idx="9">
                  <c:v>0</c:v>
                </c:pt>
                <c:pt idx="12">
                  <c:v>0</c:v>
                </c:pt>
              </c:numCache>
            </c:numRef>
          </c:val>
          <c:extLst xmlns:c16r2="http://schemas.microsoft.com/office/drawing/2015/06/chart">
            <c:ext xmlns:c16="http://schemas.microsoft.com/office/drawing/2014/chart" uri="{C3380CC4-5D6E-409C-BE32-E72D297353CC}">
              <c16:uniqueId val="{00000003-B8EF-4039-B45B-06567A4893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780</c:v>
                </c:pt>
                <c:pt idx="3">
                  <c:v>738</c:v>
                </c:pt>
                <c:pt idx="6">
                  <c:v>734</c:v>
                </c:pt>
                <c:pt idx="9">
                  <c:v>752</c:v>
                </c:pt>
                <c:pt idx="12">
                  <c:v>744</c:v>
                </c:pt>
              </c:numCache>
            </c:numRef>
          </c:val>
          <c:extLst xmlns:c16r2="http://schemas.microsoft.com/office/drawing/2015/06/chart">
            <c:ext xmlns:c16="http://schemas.microsoft.com/office/drawing/2014/chart" uri="{C3380CC4-5D6E-409C-BE32-E72D297353CC}">
              <c16:uniqueId val="{00000004-B8EF-4039-B45B-06567A4893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EF-4039-B45B-06567A4893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8EF-4039-B45B-06567A4893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7616</c:v>
                </c:pt>
                <c:pt idx="3">
                  <c:v>7378</c:v>
                </c:pt>
                <c:pt idx="6">
                  <c:v>6913</c:v>
                </c:pt>
                <c:pt idx="9">
                  <c:v>6690</c:v>
                </c:pt>
                <c:pt idx="12">
                  <c:v>6799</c:v>
                </c:pt>
              </c:numCache>
            </c:numRef>
          </c:val>
          <c:extLst xmlns:c16r2="http://schemas.microsoft.com/office/drawing/2015/06/chart">
            <c:ext xmlns:c16="http://schemas.microsoft.com/office/drawing/2014/chart" uri="{C3380CC4-5D6E-409C-BE32-E72D297353CC}">
              <c16:uniqueId val="{00000007-B8EF-4039-B45B-06567A489334}"/>
            </c:ext>
          </c:extLst>
        </c:ser>
        <c:dLbls>
          <c:showLegendKey val="0"/>
          <c:showVal val="0"/>
          <c:showCatName val="0"/>
          <c:showSerName val="0"/>
          <c:showPercent val="0"/>
          <c:showBubbleSize val="0"/>
        </c:dLbls>
        <c:gapWidth val="100"/>
        <c:overlap val="100"/>
        <c:axId val="443755152"/>
        <c:axId val="443755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2322</c:v>
                </c:pt>
                <c:pt idx="2">
                  <c:v>#N/A</c:v>
                </c:pt>
                <c:pt idx="3">
                  <c:v>#N/A</c:v>
                </c:pt>
                <c:pt idx="4">
                  <c:v>2101</c:v>
                </c:pt>
                <c:pt idx="5">
                  <c:v>#N/A</c:v>
                </c:pt>
                <c:pt idx="6">
                  <c:v>#N/A</c:v>
                </c:pt>
                <c:pt idx="7">
                  <c:v>1852</c:v>
                </c:pt>
                <c:pt idx="8">
                  <c:v>#N/A</c:v>
                </c:pt>
                <c:pt idx="9">
                  <c:v>#N/A</c:v>
                </c:pt>
                <c:pt idx="10">
                  <c:v>1818</c:v>
                </c:pt>
                <c:pt idx="11">
                  <c:v>#N/A</c:v>
                </c:pt>
                <c:pt idx="12">
                  <c:v>#N/A</c:v>
                </c:pt>
                <c:pt idx="13">
                  <c:v>1947</c:v>
                </c:pt>
                <c:pt idx="14">
                  <c:v>#N/A</c:v>
                </c:pt>
              </c:numCache>
            </c:numRef>
          </c:val>
          <c:smooth val="0"/>
          <c:extLst xmlns:c16r2="http://schemas.microsoft.com/office/drawing/2015/06/chart">
            <c:ext xmlns:c16="http://schemas.microsoft.com/office/drawing/2014/chart" uri="{C3380CC4-5D6E-409C-BE32-E72D297353CC}">
              <c16:uniqueId val="{00000008-B8EF-4039-B45B-06567A489334}"/>
            </c:ext>
          </c:extLst>
        </c:ser>
        <c:dLbls>
          <c:showLegendKey val="0"/>
          <c:showVal val="0"/>
          <c:showCatName val="0"/>
          <c:showSerName val="0"/>
          <c:showPercent val="0"/>
          <c:showBubbleSize val="0"/>
        </c:dLbls>
        <c:marker val="1"/>
        <c:smooth val="0"/>
        <c:axId val="443755152"/>
        <c:axId val="443755544"/>
      </c:lineChart>
      <c:catAx>
        <c:axId val="44375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755544"/>
        <c:crosses val="autoZero"/>
        <c:auto val="1"/>
        <c:lblAlgn val="ctr"/>
        <c:lblOffset val="100"/>
        <c:tickLblSkip val="1"/>
        <c:tickMarkSkip val="1"/>
        <c:noMultiLvlLbl val="0"/>
      </c:catAx>
      <c:valAx>
        <c:axId val="443755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75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49326</c:v>
                </c:pt>
                <c:pt idx="5">
                  <c:v>48022</c:v>
                </c:pt>
                <c:pt idx="8">
                  <c:v>45713</c:v>
                </c:pt>
                <c:pt idx="11">
                  <c:v>44957</c:v>
                </c:pt>
                <c:pt idx="14">
                  <c:v>44902</c:v>
                </c:pt>
              </c:numCache>
            </c:numRef>
          </c:val>
          <c:extLst xmlns:c16r2="http://schemas.microsoft.com/office/drawing/2015/06/chart">
            <c:ext xmlns:c16="http://schemas.microsoft.com/office/drawing/2014/chart" uri="{C3380CC4-5D6E-409C-BE32-E72D297353CC}">
              <c16:uniqueId val="{00000000-6A11-4A90-B179-49F7D1C451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4045</c:v>
                </c:pt>
                <c:pt idx="5">
                  <c:v>4594</c:v>
                </c:pt>
                <c:pt idx="8">
                  <c:v>4204</c:v>
                </c:pt>
                <c:pt idx="11">
                  <c:v>3976</c:v>
                </c:pt>
                <c:pt idx="14">
                  <c:v>3382</c:v>
                </c:pt>
              </c:numCache>
            </c:numRef>
          </c:val>
          <c:extLst xmlns:c16r2="http://schemas.microsoft.com/office/drawing/2015/06/chart">
            <c:ext xmlns:c16="http://schemas.microsoft.com/office/drawing/2014/chart" uri="{C3380CC4-5D6E-409C-BE32-E72D297353CC}">
              <c16:uniqueId val="{00000001-6A11-4A90-B179-49F7D1C451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22747</c:v>
                </c:pt>
                <c:pt idx="5">
                  <c:v>24505</c:v>
                </c:pt>
                <c:pt idx="8">
                  <c:v>24231</c:v>
                </c:pt>
                <c:pt idx="11">
                  <c:v>24196</c:v>
                </c:pt>
                <c:pt idx="14">
                  <c:v>23886</c:v>
                </c:pt>
              </c:numCache>
            </c:numRef>
          </c:val>
          <c:extLst xmlns:c16r2="http://schemas.microsoft.com/office/drawing/2015/06/chart">
            <c:ext xmlns:c16="http://schemas.microsoft.com/office/drawing/2014/chart" uri="{C3380CC4-5D6E-409C-BE32-E72D297353CC}">
              <c16:uniqueId val="{00000002-6A11-4A90-B179-49F7D1C451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A11-4A90-B179-49F7D1C451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A11-4A90-B179-49F7D1C451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225</c:v>
                </c:pt>
                <c:pt idx="3">
                  <c:v>289</c:v>
                </c:pt>
                <c:pt idx="6">
                  <c:v>0</c:v>
                </c:pt>
                <c:pt idx="9">
                  <c:v>0</c:v>
                </c:pt>
                <c:pt idx="12">
                  <c:v>0</c:v>
                </c:pt>
              </c:numCache>
            </c:numRef>
          </c:val>
          <c:extLst xmlns:c16r2="http://schemas.microsoft.com/office/drawing/2015/06/chart">
            <c:ext xmlns:c16="http://schemas.microsoft.com/office/drawing/2014/chart" uri="{C3380CC4-5D6E-409C-BE32-E72D297353CC}">
              <c16:uniqueId val="{00000005-6A11-4A90-B179-49F7D1C451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7304</c:v>
                </c:pt>
                <c:pt idx="3">
                  <c:v>6844</c:v>
                </c:pt>
                <c:pt idx="6">
                  <c:v>6371</c:v>
                </c:pt>
                <c:pt idx="9">
                  <c:v>6011</c:v>
                </c:pt>
                <c:pt idx="12">
                  <c:v>5840</c:v>
                </c:pt>
              </c:numCache>
            </c:numRef>
          </c:val>
          <c:extLst xmlns:c16r2="http://schemas.microsoft.com/office/drawing/2015/06/chart">
            <c:ext xmlns:c16="http://schemas.microsoft.com/office/drawing/2014/chart" uri="{C3380CC4-5D6E-409C-BE32-E72D297353CC}">
              <c16:uniqueId val="{00000006-6A11-4A90-B179-49F7D1C451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A11-4A90-B179-49F7D1C451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7049</c:v>
                </c:pt>
                <c:pt idx="3">
                  <c:v>7036</c:v>
                </c:pt>
                <c:pt idx="6">
                  <c:v>6681</c:v>
                </c:pt>
                <c:pt idx="9">
                  <c:v>6387</c:v>
                </c:pt>
                <c:pt idx="12">
                  <c:v>5711</c:v>
                </c:pt>
              </c:numCache>
            </c:numRef>
          </c:val>
          <c:extLst xmlns:c16r2="http://schemas.microsoft.com/office/drawing/2015/06/chart">
            <c:ext xmlns:c16="http://schemas.microsoft.com/office/drawing/2014/chart" uri="{C3380CC4-5D6E-409C-BE32-E72D297353CC}">
              <c16:uniqueId val="{00000008-6A11-4A90-B179-49F7D1C451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A11-4A90-B179-49F7D1C451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60543</c:v>
                </c:pt>
                <c:pt idx="3">
                  <c:v>58998</c:v>
                </c:pt>
                <c:pt idx="6">
                  <c:v>55884</c:v>
                </c:pt>
                <c:pt idx="9">
                  <c:v>54302</c:v>
                </c:pt>
                <c:pt idx="12">
                  <c:v>52946</c:v>
                </c:pt>
              </c:numCache>
            </c:numRef>
          </c:val>
          <c:extLst xmlns:c16r2="http://schemas.microsoft.com/office/drawing/2015/06/chart">
            <c:ext xmlns:c16="http://schemas.microsoft.com/office/drawing/2014/chart" uri="{C3380CC4-5D6E-409C-BE32-E72D297353CC}">
              <c16:uniqueId val="{0000000A-6A11-4A90-B179-49F7D1C45110}"/>
            </c:ext>
          </c:extLst>
        </c:ser>
        <c:dLbls>
          <c:showLegendKey val="0"/>
          <c:showVal val="0"/>
          <c:showCatName val="0"/>
          <c:showSerName val="0"/>
          <c:showPercent val="0"/>
          <c:showBubbleSize val="0"/>
        </c:dLbls>
        <c:gapWidth val="100"/>
        <c:overlap val="100"/>
        <c:axId val="439484656"/>
        <c:axId val="439485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A11-4A90-B179-49F7D1C45110}"/>
            </c:ext>
          </c:extLst>
        </c:ser>
        <c:dLbls>
          <c:showLegendKey val="0"/>
          <c:showVal val="0"/>
          <c:showCatName val="0"/>
          <c:showSerName val="0"/>
          <c:showPercent val="0"/>
          <c:showBubbleSize val="0"/>
        </c:dLbls>
        <c:marker val="1"/>
        <c:smooth val="0"/>
        <c:axId val="439484656"/>
        <c:axId val="439485048"/>
      </c:lineChart>
      <c:catAx>
        <c:axId val="43948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485048"/>
        <c:crosses val="autoZero"/>
        <c:auto val="1"/>
        <c:lblAlgn val="ctr"/>
        <c:lblOffset val="100"/>
        <c:tickLblSkip val="1"/>
        <c:tickMarkSkip val="1"/>
        <c:noMultiLvlLbl val="0"/>
      </c:catAx>
      <c:valAx>
        <c:axId val="439485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48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9639</c:v>
                </c:pt>
                <c:pt idx="1">
                  <c:v>8813</c:v>
                </c:pt>
                <c:pt idx="2">
                  <c:v>7802</c:v>
                </c:pt>
              </c:numCache>
            </c:numRef>
          </c:val>
          <c:extLst xmlns:c16r2="http://schemas.microsoft.com/office/drawing/2015/06/chart">
            <c:ext xmlns:c16="http://schemas.microsoft.com/office/drawing/2014/chart" uri="{C3380CC4-5D6E-409C-BE32-E72D297353CC}">
              <c16:uniqueId val="{00000000-C358-4901-93DD-946B2013B3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2190</c:v>
                </c:pt>
                <c:pt idx="1">
                  <c:v>2592</c:v>
                </c:pt>
                <c:pt idx="2">
                  <c:v>2595</c:v>
                </c:pt>
              </c:numCache>
            </c:numRef>
          </c:val>
          <c:extLst xmlns:c16r2="http://schemas.microsoft.com/office/drawing/2015/06/chart">
            <c:ext xmlns:c16="http://schemas.microsoft.com/office/drawing/2014/chart" uri="{C3380CC4-5D6E-409C-BE32-E72D297353CC}">
              <c16:uniqueId val="{00000001-C358-4901-93DD-946B2013B3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10635</c:v>
                </c:pt>
                <c:pt idx="1">
                  <c:v>10434</c:v>
                </c:pt>
                <c:pt idx="2">
                  <c:v>10843</c:v>
                </c:pt>
              </c:numCache>
            </c:numRef>
          </c:val>
          <c:extLst xmlns:c16r2="http://schemas.microsoft.com/office/drawing/2015/06/chart">
            <c:ext xmlns:c16="http://schemas.microsoft.com/office/drawing/2014/chart" uri="{C3380CC4-5D6E-409C-BE32-E72D297353CC}">
              <c16:uniqueId val="{00000002-C358-4901-93DD-946B2013B3A9}"/>
            </c:ext>
          </c:extLst>
        </c:ser>
        <c:dLbls>
          <c:showLegendKey val="0"/>
          <c:showVal val="0"/>
          <c:showCatName val="0"/>
          <c:showSerName val="0"/>
          <c:showPercent val="0"/>
          <c:showBubbleSize val="0"/>
        </c:dLbls>
        <c:gapWidth val="120"/>
        <c:overlap val="100"/>
        <c:axId val="439486616"/>
        <c:axId val="447910152"/>
      </c:barChart>
      <c:catAx>
        <c:axId val="43948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7910152"/>
        <c:crosses val="autoZero"/>
        <c:auto val="1"/>
        <c:lblAlgn val="ctr"/>
        <c:lblOffset val="100"/>
        <c:tickLblSkip val="1"/>
        <c:tickMarkSkip val="1"/>
        <c:noMultiLvlLbl val="0"/>
      </c:catAx>
      <c:valAx>
        <c:axId val="447910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9486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における地方債の借入額が償還額を上回らないように抑制してきたことから、地方債残高が年々減少しており、元利償還金（繰上償還除く）については、令和元年度と比較すると増加しているものの、算入公債費等とともに、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今後も「経営健全化計画」に基づき、地方債残高や公債費の縮減を図り、健全な財政運営に努める。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減債基金残高のうち、満期一括地方債の償還の財源として積み立てた額はない。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年の合併以降年々減少している。</a:t>
          </a:r>
        </a:p>
        <a:p>
          <a:r>
            <a:rPr kumimoji="1" lang="ja-JP" altLang="en-US" sz="1400">
              <a:latin typeface="ＭＳ ゴシック" pitchFamily="49" charset="-128"/>
              <a:ea typeface="ＭＳ ゴシック" pitchFamily="49" charset="-128"/>
            </a:rPr>
            <a:t>　これは、地方債の借入額の抑制や繰上償還の実施による地方債現在高の減少、公営企業における地方債残高の減少に伴う公営企業債等繰入見込額の減少、職員数の適正管理による退職手当負担額の減少によって、将来負担額が減少したためである。</a:t>
          </a:r>
        </a:p>
        <a:p>
          <a:r>
            <a:rPr kumimoji="1" lang="ja-JP" altLang="en-US" sz="1400">
              <a:latin typeface="ＭＳ ゴシック" pitchFamily="49" charset="-128"/>
              <a:ea typeface="ＭＳ ゴシック" pitchFamily="49" charset="-128"/>
            </a:rPr>
            <a:t>　また、充当可能財源等については、前年度より減少しているものの、その減少額は、特定目的基金等の積み増しを行ったことにより、将来負担額の減少額を下回っている。</a:t>
          </a:r>
        </a:p>
        <a:p>
          <a:r>
            <a:rPr kumimoji="1" lang="ja-JP" altLang="en-US" sz="1400">
              <a:latin typeface="ＭＳ ゴシック" pitchFamily="49" charset="-128"/>
              <a:ea typeface="ＭＳ ゴシック" pitchFamily="49" charset="-128"/>
            </a:rPr>
            <a:t>　今後も後年度への負担を少しでも軽減するよう、公債費等義務的経費の削減を中心とする行財政改革を進め、財政の健全化に努める。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鹿児島県霧島市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決算剰余金やふるさと納税寄附金等を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百万円積み立てた一方、単年度の大規模な建設事業等への活用や、地方債の償還等に伴い、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の終了に伴う年度間の財源調整や、大規模な普通建設事業費等への活用により、基金残高は大きく減少する見込みとなっている。しかし、引き続き健全な財政運営を行っていくため、事業の選択と集中により経費削減に取り組むとともに、基金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・特定建設事業基金：道路整備や施設整備、都市計画事業等の特定の建設事業に充当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・ふるさときばいやんせ基金：霧島市きばいやんせ寄附金として寄附された寄附金（主にふるさと納税による）を積み立て、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寄附者の意向を反映した施策の事業に充当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・衛生施設整備基金：一般廃棄物処理施設及び火葬場の整備に係る事業に充当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・特定建設事業基金：橋梁長寿命化修繕等の特定建設のため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・ふるさときばいやんせ基金：寄附者の意向を踏まえ、観光振興に関する施策や、子育て支援の充実に関する施策などの事業に活用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百万円を取り崩したが、ふるさと納税等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・特定建設事業基金：今後見込まれる公共施設の整備等のため、引き続き、適切に活用していく。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・ふるさときばいやんせ基金：寄附者の意向に沿えるよう、引き続き有効活用していく。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・衛生施設整備基金：新清掃センターの建設に向けて、計画的に基金を積み立て、活用していく。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百万円を積み立てたものの、普通交付税の段階的縮減や扶助費をはじめとする社会保障関係費の増に伴う年度間の財源調整を行うため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霧島市経営健全化計画（第４次）」（令和４年２月）に基づく財政運営上の数値目標としている財政調整基金の残高は、収支不足額への対応や新清掃センターの整備をはじめとする大規模な社会資本整備を控えていることから、令和７年度まで減少していく見込みである。したがって、大規模な社会資本整備完了後の令和８年度に実質的な収支不足額を解消し、健全な財政運営を行いながら、災害や経済状況の悪化等に対応するため、基金確保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地方債の元利償還金に充当するため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百万円を取り崩したが、今後の繰上償還等に充当するため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の借入額を償還元金以内に抑制する方針の下、市債残高減少に取り組んでいるが、合併特例債の発行期限である令和７年度まで多くの大規模事業が予定されており、特に新清掃センターの建設事業費が多大な年度は新規借入額が償還元金を超過することが予想される。市債の発行額は、後年度の公債費に与える影響が大きいことから、基金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124,993
124,165
603.16
82,017,685
78,310,983
2,701,357
34,200,306
52,945,765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地方交付税、国庫支出金等をはじめとする依存財源の比率が高く、依然として類似団体平均を下回る状況である。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引き続き市税等の徴収強化や、受益者負担適正化の観点から使用料及び手数料の見直しを行い、自主財源の確保に努める。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類似団体平均、全国平均、県平均を下回り、前年度と比較して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これは、普通交付税及び地方消費税交付金の増加に伴う経常一般財源等が増加したことによるものである。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今後とも、公債費を中心に経常経費の削減に取り組むとともに、経常一般財源等の確保に努める。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20320</xdr:rowOff>
    </xdr:to>
    <xdr:cxnSp macro="">
      <xdr:nvCxnSpPr>
        <xdr:cNvPr id="130" name="直線コネクタ 129"/>
        <xdr:cNvCxnSpPr/>
      </xdr:nvCxnSpPr>
      <xdr:spPr>
        <a:xfrm flipV="1">
          <a:off x="4114800" y="10577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20320</xdr:rowOff>
    </xdr:to>
    <xdr:cxnSp macro="">
      <xdr:nvCxnSpPr>
        <xdr:cNvPr id="133" name="直線コネクタ 132"/>
        <xdr:cNvCxnSpPr/>
      </xdr:nvCxnSpPr>
      <xdr:spPr>
        <a:xfrm>
          <a:off x="3225800" y="10577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37338</xdr:rowOff>
    </xdr:from>
    <xdr:to>
      <xdr:col>15</xdr:col>
      <xdr:colOff>82550</xdr:colOff>
      <xdr:row>61</xdr:row>
      <xdr:rowOff>119380</xdr:rowOff>
    </xdr:to>
    <xdr:cxnSp macro="">
      <xdr:nvCxnSpPr>
        <xdr:cNvPr id="136" name="直線コネクタ 135"/>
        <xdr:cNvCxnSpPr/>
      </xdr:nvCxnSpPr>
      <xdr:spPr>
        <a:xfrm>
          <a:off x="2336800" y="1049578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61</xdr:row>
      <xdr:rowOff>37338</xdr:rowOff>
    </xdr:to>
    <xdr:cxnSp macro="">
      <xdr:nvCxnSpPr>
        <xdr:cNvPr id="139" name="直線コネクタ 138"/>
        <xdr:cNvCxnSpPr/>
      </xdr:nvCxnSpPr>
      <xdr:spPr>
        <a:xfrm>
          <a:off x="1447800" y="104233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9" name="楕円 148"/>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0"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1" name="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2" name="テキスト ボックス 151"/>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3" name="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4" name="テキスト ボックス 153"/>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157988</xdr:rowOff>
    </xdr:from>
    <xdr:to>
      <xdr:col>11</xdr:col>
      <xdr:colOff>82550</xdr:colOff>
      <xdr:row>61</xdr:row>
      <xdr:rowOff>88138</xdr:rowOff>
    </xdr:to>
    <xdr:sp macro="" textlink="">
      <xdr:nvSpPr>
        <xdr:cNvPr id="155" name="楕円 154"/>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98315</xdr:rowOff>
    </xdr:from>
    <xdr:ext cx="762000" cy="259045"/>
    <xdr:sp macro="" textlink="">
      <xdr:nvSpPr>
        <xdr:cNvPr id="156" name="テキスト ボックス 155"/>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85598</xdr:rowOff>
    </xdr:from>
    <xdr:to>
      <xdr:col>7</xdr:col>
      <xdr:colOff>31750</xdr:colOff>
      <xdr:row>61</xdr:row>
      <xdr:rowOff>15748</xdr:rowOff>
    </xdr:to>
    <xdr:sp macro="" textlink="">
      <xdr:nvSpPr>
        <xdr:cNvPr id="157" name="楕円 156"/>
        <xdr:cNvSpPr/>
      </xdr:nvSpPr>
      <xdr:spPr>
        <a:xfrm>
          <a:off x="1397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25925</xdr:rowOff>
    </xdr:from>
    <xdr:ext cx="762000" cy="259045"/>
    <xdr:sp macro="" textlink="">
      <xdr:nvSpPr>
        <xdr:cNvPr id="158" name="テキスト ボックス 157"/>
        <xdr:cNvSpPr txBox="1"/>
      </xdr:nvSpPr>
      <xdr:spPr>
        <a:xfrm>
          <a:off x="1066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伴い、雇用に係る経費区分が物件費（賃金）から人件費（報酬等）に変更になった上に経費が増加したことや新型コロナウイルス感染症対策における物件費の増加により、前年度に比べ決算額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また、人件費において、依然として類似団体平均に比べ高い水準にあるのは、人口当たりの職員数が多いことが要因に挙げられる。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今後も、計画的な職員の定数管理や、「公共施設管理計画」に基づく公共施設の集約化・複合化を図り、維持管理経費の縮減に努める。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36951</xdr:rowOff>
    </xdr:from>
    <xdr:to>
      <xdr:col>23</xdr:col>
      <xdr:colOff>133350</xdr:colOff>
      <xdr:row>87</xdr:row>
      <xdr:rowOff>105756</xdr:rowOff>
    </xdr:to>
    <xdr:cxnSp macro="">
      <xdr:nvCxnSpPr>
        <xdr:cNvPr id="193" name="直線コネクタ 192"/>
        <xdr:cNvCxnSpPr/>
      </xdr:nvCxnSpPr>
      <xdr:spPr>
        <a:xfrm>
          <a:off x="4114800" y="14781651"/>
          <a:ext cx="838200" cy="24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131829</xdr:rowOff>
    </xdr:from>
    <xdr:to>
      <xdr:col>19</xdr:col>
      <xdr:colOff>133350</xdr:colOff>
      <xdr:row>86</xdr:row>
      <xdr:rowOff>36951</xdr:rowOff>
    </xdr:to>
    <xdr:cxnSp macro="">
      <xdr:nvCxnSpPr>
        <xdr:cNvPr id="196" name="直線コネクタ 195"/>
        <xdr:cNvCxnSpPr/>
      </xdr:nvCxnSpPr>
      <xdr:spPr>
        <a:xfrm>
          <a:off x="3225800" y="14705079"/>
          <a:ext cx="889000" cy="7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94648</xdr:rowOff>
    </xdr:from>
    <xdr:to>
      <xdr:col>15</xdr:col>
      <xdr:colOff>82550</xdr:colOff>
      <xdr:row>85</xdr:row>
      <xdr:rowOff>131829</xdr:rowOff>
    </xdr:to>
    <xdr:cxnSp macro="">
      <xdr:nvCxnSpPr>
        <xdr:cNvPr id="199" name="直線コネクタ 198"/>
        <xdr:cNvCxnSpPr/>
      </xdr:nvCxnSpPr>
      <xdr:spPr>
        <a:xfrm>
          <a:off x="2336800" y="14667898"/>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6091</xdr:rowOff>
    </xdr:from>
    <xdr:to>
      <xdr:col>11</xdr:col>
      <xdr:colOff>31750</xdr:colOff>
      <xdr:row>85</xdr:row>
      <xdr:rowOff>94648</xdr:rowOff>
    </xdr:to>
    <xdr:cxnSp macro="">
      <xdr:nvCxnSpPr>
        <xdr:cNvPr id="202" name="直線コネクタ 201"/>
        <xdr:cNvCxnSpPr/>
      </xdr:nvCxnSpPr>
      <xdr:spPr>
        <a:xfrm>
          <a:off x="1447800" y="14579341"/>
          <a:ext cx="889000" cy="8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54956</xdr:rowOff>
    </xdr:from>
    <xdr:to>
      <xdr:col>23</xdr:col>
      <xdr:colOff>184150</xdr:colOff>
      <xdr:row>87</xdr:row>
      <xdr:rowOff>156556</xdr:rowOff>
    </xdr:to>
    <xdr:sp macro="" textlink="">
      <xdr:nvSpPr>
        <xdr:cNvPr id="212" name="楕円 211"/>
        <xdr:cNvSpPr/>
      </xdr:nvSpPr>
      <xdr:spPr>
        <a:xfrm>
          <a:off x="4902200" y="149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27033</xdr:rowOff>
    </xdr:from>
    <xdr:ext cx="762000" cy="259045"/>
    <xdr:sp macro="" textlink="">
      <xdr:nvSpPr>
        <xdr:cNvPr id="213" name="人件費・物件費等の状況該当値テキスト"/>
        <xdr:cNvSpPr txBox="1"/>
      </xdr:nvSpPr>
      <xdr:spPr>
        <a:xfrm>
          <a:off x="5041900" y="14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157601</xdr:rowOff>
    </xdr:from>
    <xdr:to>
      <xdr:col>19</xdr:col>
      <xdr:colOff>184150</xdr:colOff>
      <xdr:row>86</xdr:row>
      <xdr:rowOff>87751</xdr:rowOff>
    </xdr:to>
    <xdr:sp macro="" textlink="">
      <xdr:nvSpPr>
        <xdr:cNvPr id="214" name="楕円 213"/>
        <xdr:cNvSpPr/>
      </xdr:nvSpPr>
      <xdr:spPr>
        <a:xfrm>
          <a:off x="4064000" y="147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72528</xdr:rowOff>
    </xdr:from>
    <xdr:ext cx="736600" cy="259045"/>
    <xdr:sp macro="" textlink="">
      <xdr:nvSpPr>
        <xdr:cNvPr id="215" name="テキスト ボックス 214"/>
        <xdr:cNvSpPr txBox="1"/>
      </xdr:nvSpPr>
      <xdr:spPr>
        <a:xfrm>
          <a:off x="3733800" y="1481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81029</xdr:rowOff>
    </xdr:from>
    <xdr:to>
      <xdr:col>15</xdr:col>
      <xdr:colOff>133350</xdr:colOff>
      <xdr:row>86</xdr:row>
      <xdr:rowOff>11179</xdr:rowOff>
    </xdr:to>
    <xdr:sp macro="" textlink="">
      <xdr:nvSpPr>
        <xdr:cNvPr id="216" name="楕円 215"/>
        <xdr:cNvSpPr/>
      </xdr:nvSpPr>
      <xdr:spPr>
        <a:xfrm>
          <a:off x="3175000" y="146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167406</xdr:rowOff>
    </xdr:from>
    <xdr:ext cx="762000" cy="259045"/>
    <xdr:sp macro="" textlink="">
      <xdr:nvSpPr>
        <xdr:cNvPr id="217" name="テキスト ボックス 216"/>
        <xdr:cNvSpPr txBox="1"/>
      </xdr:nvSpPr>
      <xdr:spPr>
        <a:xfrm>
          <a:off x="2844800" y="1474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43848</xdr:rowOff>
    </xdr:from>
    <xdr:to>
      <xdr:col>11</xdr:col>
      <xdr:colOff>82550</xdr:colOff>
      <xdr:row>85</xdr:row>
      <xdr:rowOff>145448</xdr:rowOff>
    </xdr:to>
    <xdr:sp macro="" textlink="">
      <xdr:nvSpPr>
        <xdr:cNvPr id="218" name="楕円 217"/>
        <xdr:cNvSpPr/>
      </xdr:nvSpPr>
      <xdr:spPr>
        <a:xfrm>
          <a:off x="2286000" y="146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130225</xdr:rowOff>
    </xdr:from>
    <xdr:ext cx="762000" cy="259045"/>
    <xdr:sp macro="" textlink="">
      <xdr:nvSpPr>
        <xdr:cNvPr id="219" name="テキスト ボックス 218"/>
        <xdr:cNvSpPr txBox="1"/>
      </xdr:nvSpPr>
      <xdr:spPr>
        <a:xfrm>
          <a:off x="1955800" y="1470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126741</xdr:rowOff>
    </xdr:from>
    <xdr:to>
      <xdr:col>7</xdr:col>
      <xdr:colOff>31750</xdr:colOff>
      <xdr:row>85</xdr:row>
      <xdr:rowOff>56891</xdr:rowOff>
    </xdr:to>
    <xdr:sp macro="" textlink="">
      <xdr:nvSpPr>
        <xdr:cNvPr id="220" name="楕円 219"/>
        <xdr:cNvSpPr/>
      </xdr:nvSpPr>
      <xdr:spPr>
        <a:xfrm>
          <a:off x="1397000" y="145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41668</xdr:rowOff>
    </xdr:from>
    <xdr:ext cx="762000" cy="259045"/>
    <xdr:sp macro="" textlink="">
      <xdr:nvSpPr>
        <xdr:cNvPr id="221" name="テキスト ボックス 220"/>
        <xdr:cNvSpPr txBox="1"/>
      </xdr:nvSpPr>
      <xdr:spPr>
        <a:xfrm>
          <a:off x="1066800" y="1461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採用・退職の職員構成の変動により、前年度比で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今後も職務・職責に応じた給料制度を運用し、国の指数を上回らないよう努める。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13607</xdr:rowOff>
    </xdr:to>
    <xdr:cxnSp macro="">
      <xdr:nvCxnSpPr>
        <xdr:cNvPr id="257" name="直線コネクタ 256"/>
        <xdr:cNvCxnSpPr/>
      </xdr:nvCxnSpPr>
      <xdr:spPr>
        <a:xfrm flipV="1">
          <a:off x="16179800" y="143981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13607</xdr:rowOff>
    </xdr:to>
    <xdr:cxnSp macro="">
      <xdr:nvCxnSpPr>
        <xdr:cNvPr id="260" name="直線コネクタ 259"/>
        <xdr:cNvCxnSpPr/>
      </xdr:nvCxnSpPr>
      <xdr:spPr>
        <a:xfrm>
          <a:off x="15290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65314</xdr:rowOff>
    </xdr:to>
    <xdr:cxnSp macro="">
      <xdr:nvCxnSpPr>
        <xdr:cNvPr id="263" name="直線コネクタ 262"/>
        <xdr:cNvCxnSpPr/>
      </xdr:nvCxnSpPr>
      <xdr:spPr>
        <a:xfrm flipV="1">
          <a:off x="14401800" y="143809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5" name="テキスト ボックス 264"/>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134257</xdr:rowOff>
    </xdr:to>
    <xdr:cxnSp macro="">
      <xdr:nvCxnSpPr>
        <xdr:cNvPr id="266" name="直線コネクタ 265"/>
        <xdr:cNvCxnSpPr/>
      </xdr:nvCxnSpPr>
      <xdr:spPr>
        <a:xfrm flipV="1">
          <a:off x="13512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6" name="楕円 275"/>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7"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8" name="楕円 277"/>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9" name="テキスト ボックス 278"/>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0" name="楕円 279"/>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1" name="テキスト ボックス 280"/>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2" name="楕円 281"/>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3" name="テキスト ボックス 282"/>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5" name="テキスト ボックス 284"/>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「定員適正化計画」に基づき職員の削減を進めてきた結果、令和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日現在で</a:t>
          </a:r>
          <a:r>
            <a:rPr kumimoji="1" lang="en-US" altLang="ja-JP" sz="1000">
              <a:latin typeface="ＭＳ Ｐゴシック" panose="020B0600070205080204" pitchFamily="50" charset="-128"/>
              <a:ea typeface="ＭＳ Ｐゴシック" panose="020B0600070205080204" pitchFamily="50" charset="-128"/>
            </a:rPr>
            <a:t>1,091</a:t>
          </a:r>
          <a:r>
            <a:rPr kumimoji="1" lang="ja-JP" altLang="en-US" sz="1000">
              <a:latin typeface="ＭＳ Ｐゴシック" panose="020B0600070205080204" pitchFamily="50" charset="-128"/>
              <a:ea typeface="ＭＳ Ｐゴシック" panose="020B0600070205080204" pitchFamily="50" charset="-128"/>
            </a:rPr>
            <a:t>人となり、合併時点（</a:t>
          </a:r>
          <a:r>
            <a:rPr kumimoji="1" lang="en-US" altLang="ja-JP" sz="1000">
              <a:latin typeface="ＭＳ Ｐゴシック" panose="020B0600070205080204" pitchFamily="50" charset="-128"/>
              <a:ea typeface="ＭＳ Ｐゴシック" panose="020B0600070205080204" pitchFamily="50" charset="-128"/>
            </a:rPr>
            <a:t>1,431</a:t>
          </a:r>
          <a:r>
            <a:rPr kumimoji="1" lang="ja-JP" altLang="en-US" sz="1000">
              <a:latin typeface="ＭＳ Ｐゴシック" panose="020B0600070205080204" pitchFamily="50" charset="-128"/>
              <a:ea typeface="ＭＳ Ｐゴシック" panose="020B0600070205080204" pitchFamily="50" charset="-128"/>
            </a:rPr>
            <a:t>人）から△</a:t>
          </a:r>
          <a:r>
            <a:rPr kumimoji="1" lang="en-US" altLang="ja-JP" sz="1000">
              <a:latin typeface="ＭＳ Ｐゴシック" panose="020B0600070205080204" pitchFamily="50" charset="-128"/>
              <a:ea typeface="ＭＳ Ｐゴシック" panose="020B0600070205080204" pitchFamily="50" charset="-128"/>
            </a:rPr>
            <a:t>340</a:t>
          </a:r>
          <a:r>
            <a:rPr kumimoji="1" lang="ja-JP" altLang="en-US" sz="1000">
              <a:latin typeface="ＭＳ Ｐゴシック" panose="020B0600070205080204" pitchFamily="50" charset="-128"/>
              <a:ea typeface="ＭＳ Ｐゴシック" panose="020B0600070205080204" pitchFamily="50" charset="-128"/>
            </a:rPr>
            <a:t>人（△</a:t>
          </a:r>
          <a:r>
            <a:rPr kumimoji="1" lang="en-US" altLang="ja-JP" sz="1000">
              <a:latin typeface="ＭＳ Ｐゴシック" panose="020B0600070205080204" pitchFamily="50" charset="-128"/>
              <a:ea typeface="ＭＳ Ｐゴシック" panose="020B0600070205080204" pitchFamily="50" charset="-128"/>
            </a:rPr>
            <a:t>23.8</a:t>
          </a:r>
          <a:r>
            <a:rPr kumimoji="1" lang="ja-JP" altLang="en-US" sz="1000">
              <a:latin typeface="ＭＳ Ｐゴシック" panose="020B0600070205080204" pitchFamily="50" charset="-128"/>
              <a:ea typeface="ＭＳ Ｐゴシック" panose="020B0600070205080204" pitchFamily="50" charset="-128"/>
            </a:rPr>
            <a:t>％）を削減し、目標としていた△</a:t>
          </a:r>
          <a:r>
            <a:rPr kumimoji="1" lang="en-US" altLang="ja-JP" sz="1000">
              <a:latin typeface="ＭＳ Ｐゴシック" panose="020B0600070205080204" pitchFamily="50" charset="-128"/>
              <a:ea typeface="ＭＳ Ｐゴシック" panose="020B0600070205080204" pitchFamily="50" charset="-128"/>
            </a:rPr>
            <a:t>321</a:t>
          </a:r>
          <a:r>
            <a:rPr kumimoji="1" lang="ja-JP" altLang="en-US" sz="1000">
              <a:latin typeface="ＭＳ Ｐゴシック" panose="020B0600070205080204" pitchFamily="50" charset="-128"/>
              <a:ea typeface="ＭＳ Ｐゴシック" panose="020B0600070205080204" pitchFamily="50" charset="-128"/>
            </a:rPr>
            <a:t>人（△</a:t>
          </a:r>
          <a:r>
            <a:rPr kumimoji="1" lang="en-US" altLang="ja-JP" sz="1000">
              <a:latin typeface="ＭＳ Ｐゴシック" panose="020B0600070205080204" pitchFamily="50" charset="-128"/>
              <a:ea typeface="ＭＳ Ｐゴシック" panose="020B0600070205080204" pitchFamily="50" charset="-128"/>
            </a:rPr>
            <a:t>22.4</a:t>
          </a:r>
          <a:r>
            <a:rPr kumimoji="1" lang="ja-JP" altLang="en-US" sz="1000">
              <a:latin typeface="ＭＳ Ｐゴシック" panose="020B0600070205080204" pitchFamily="50" charset="-128"/>
              <a:ea typeface="ＭＳ Ｐゴシック" panose="020B0600070205080204" pitchFamily="50" charset="-128"/>
            </a:rPr>
            <a:t>％）を達成した。</a:t>
          </a:r>
        </a:p>
        <a:p>
          <a:r>
            <a:rPr kumimoji="1" lang="ja-JP" altLang="en-US" sz="1000">
              <a:latin typeface="ＭＳ Ｐゴシック" panose="020B0600070205080204" pitchFamily="50" charset="-128"/>
              <a:ea typeface="ＭＳ Ｐゴシック" panose="020B0600070205080204" pitchFamily="50" charset="-128"/>
            </a:rPr>
            <a:t>　類似団体との比較においては、人口千人当たり職員数の全国平均及び人口と面積を加味した定員回帰指標に基づく試算職員数のいずれにおいても上回る結果となっており、引き続き適正化に取り組む必要性がある。</a:t>
          </a:r>
        </a:p>
        <a:p>
          <a:r>
            <a:rPr kumimoji="1" lang="ja-JP" altLang="en-US" sz="1000">
              <a:latin typeface="ＭＳ Ｐゴシック" panose="020B0600070205080204" pitchFamily="50" charset="-128"/>
              <a:ea typeface="ＭＳ Ｐゴシック" panose="020B0600070205080204" pitchFamily="50" charset="-128"/>
            </a:rPr>
            <a:t>　しかしながら、本市職員数には常備消防職員及び市立高校職員が</a:t>
          </a:r>
          <a:r>
            <a:rPr kumimoji="1" lang="en-US" altLang="ja-JP" sz="1000">
              <a:latin typeface="ＭＳ Ｐゴシック" panose="020B0600070205080204" pitchFamily="50" charset="-128"/>
              <a:ea typeface="ＭＳ Ｐゴシック" panose="020B0600070205080204" pitchFamily="50" charset="-128"/>
            </a:rPr>
            <a:t>246</a:t>
          </a:r>
          <a:r>
            <a:rPr kumimoji="1" lang="ja-JP" altLang="en-US" sz="1000">
              <a:latin typeface="ＭＳ Ｐゴシック" panose="020B0600070205080204" pitchFamily="50" charset="-128"/>
              <a:ea typeface="ＭＳ Ｐゴシック" panose="020B0600070205080204" pitchFamily="50" charset="-128"/>
            </a:rPr>
            <a:t>人含まれていることから、一般行政部門職員数に限定して類似団体と比較した場合、適正化は図られている状況にある。</a:t>
          </a:r>
        </a:p>
        <a:p>
          <a:r>
            <a:rPr kumimoji="1" lang="ja-JP" altLang="en-US" sz="1000">
              <a:latin typeface="ＭＳ Ｐゴシック" panose="020B0600070205080204" pitchFamily="50" charset="-128"/>
              <a:ea typeface="ＭＳ Ｐゴシック" panose="020B0600070205080204" pitchFamily="50" charset="-128"/>
            </a:rPr>
            <a:t>　今後においては、公務員への定年延長制度の導入を踏まえた新たな「定員管理計画」を策定し、限られた人材で効率的、効果的な行政経営を目指す。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99166</xdr:rowOff>
    </xdr:from>
    <xdr:to>
      <xdr:col>81</xdr:col>
      <xdr:colOff>44450</xdr:colOff>
      <xdr:row>65</xdr:row>
      <xdr:rowOff>107209</xdr:rowOff>
    </xdr:to>
    <xdr:cxnSp macro="">
      <xdr:nvCxnSpPr>
        <xdr:cNvPr id="320" name="直線コネクタ 319"/>
        <xdr:cNvCxnSpPr/>
      </xdr:nvCxnSpPr>
      <xdr:spPr>
        <a:xfrm flipV="1">
          <a:off x="16179800" y="112434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99166</xdr:rowOff>
    </xdr:from>
    <xdr:to>
      <xdr:col>77</xdr:col>
      <xdr:colOff>44450</xdr:colOff>
      <xdr:row>65</xdr:row>
      <xdr:rowOff>107209</xdr:rowOff>
    </xdr:to>
    <xdr:cxnSp macro="">
      <xdr:nvCxnSpPr>
        <xdr:cNvPr id="323" name="直線コネクタ 322"/>
        <xdr:cNvCxnSpPr/>
      </xdr:nvCxnSpPr>
      <xdr:spPr>
        <a:xfrm>
          <a:off x="15290800" y="112434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95144</xdr:rowOff>
    </xdr:from>
    <xdr:to>
      <xdr:col>72</xdr:col>
      <xdr:colOff>203200</xdr:colOff>
      <xdr:row>65</xdr:row>
      <xdr:rowOff>99166</xdr:rowOff>
    </xdr:to>
    <xdr:cxnSp macro="">
      <xdr:nvCxnSpPr>
        <xdr:cNvPr id="326" name="直線コネクタ 325"/>
        <xdr:cNvCxnSpPr/>
      </xdr:nvCxnSpPr>
      <xdr:spPr>
        <a:xfrm>
          <a:off x="14401800" y="1123939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95144</xdr:rowOff>
    </xdr:from>
    <xdr:to>
      <xdr:col>68</xdr:col>
      <xdr:colOff>152400</xdr:colOff>
      <xdr:row>65</xdr:row>
      <xdr:rowOff>99166</xdr:rowOff>
    </xdr:to>
    <xdr:cxnSp macro="">
      <xdr:nvCxnSpPr>
        <xdr:cNvPr id="329" name="直線コネクタ 328"/>
        <xdr:cNvCxnSpPr/>
      </xdr:nvCxnSpPr>
      <xdr:spPr>
        <a:xfrm flipV="1">
          <a:off x="13512800" y="1123939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48366</xdr:rowOff>
    </xdr:from>
    <xdr:to>
      <xdr:col>81</xdr:col>
      <xdr:colOff>95250</xdr:colOff>
      <xdr:row>65</xdr:row>
      <xdr:rowOff>149966</xdr:rowOff>
    </xdr:to>
    <xdr:sp macro="" textlink="">
      <xdr:nvSpPr>
        <xdr:cNvPr id="339" name="楕円 338"/>
        <xdr:cNvSpPr/>
      </xdr:nvSpPr>
      <xdr:spPr>
        <a:xfrm>
          <a:off x="169672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20443</xdr:rowOff>
    </xdr:from>
    <xdr:ext cx="762000" cy="259045"/>
    <xdr:sp macro="" textlink="">
      <xdr:nvSpPr>
        <xdr:cNvPr id="340" name="定員管理の状況該当値テキスト"/>
        <xdr:cNvSpPr txBox="1"/>
      </xdr:nvSpPr>
      <xdr:spPr>
        <a:xfrm>
          <a:off x="17106900" y="1116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56409</xdr:rowOff>
    </xdr:from>
    <xdr:to>
      <xdr:col>77</xdr:col>
      <xdr:colOff>95250</xdr:colOff>
      <xdr:row>65</xdr:row>
      <xdr:rowOff>158009</xdr:rowOff>
    </xdr:to>
    <xdr:sp macro="" textlink="">
      <xdr:nvSpPr>
        <xdr:cNvPr id="341" name="楕円 340"/>
        <xdr:cNvSpPr/>
      </xdr:nvSpPr>
      <xdr:spPr>
        <a:xfrm>
          <a:off x="16129000" y="112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142786</xdr:rowOff>
    </xdr:from>
    <xdr:ext cx="736600" cy="259045"/>
    <xdr:sp macro="" textlink="">
      <xdr:nvSpPr>
        <xdr:cNvPr id="342" name="テキスト ボックス 341"/>
        <xdr:cNvSpPr txBox="1"/>
      </xdr:nvSpPr>
      <xdr:spPr>
        <a:xfrm>
          <a:off x="15798800" y="1128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48366</xdr:rowOff>
    </xdr:from>
    <xdr:to>
      <xdr:col>73</xdr:col>
      <xdr:colOff>44450</xdr:colOff>
      <xdr:row>65</xdr:row>
      <xdr:rowOff>149966</xdr:rowOff>
    </xdr:to>
    <xdr:sp macro="" textlink="">
      <xdr:nvSpPr>
        <xdr:cNvPr id="343" name="楕円 342"/>
        <xdr:cNvSpPr/>
      </xdr:nvSpPr>
      <xdr:spPr>
        <a:xfrm>
          <a:off x="15240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134743</xdr:rowOff>
    </xdr:from>
    <xdr:ext cx="762000" cy="259045"/>
    <xdr:sp macro="" textlink="">
      <xdr:nvSpPr>
        <xdr:cNvPr id="344" name="テキスト ボックス 343"/>
        <xdr:cNvSpPr txBox="1"/>
      </xdr:nvSpPr>
      <xdr:spPr>
        <a:xfrm>
          <a:off x="14909800" y="112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44344</xdr:rowOff>
    </xdr:from>
    <xdr:to>
      <xdr:col>68</xdr:col>
      <xdr:colOff>203200</xdr:colOff>
      <xdr:row>65</xdr:row>
      <xdr:rowOff>145944</xdr:rowOff>
    </xdr:to>
    <xdr:sp macro="" textlink="">
      <xdr:nvSpPr>
        <xdr:cNvPr id="345" name="楕円 344"/>
        <xdr:cNvSpPr/>
      </xdr:nvSpPr>
      <xdr:spPr>
        <a:xfrm>
          <a:off x="14351000" y="111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130721</xdr:rowOff>
    </xdr:from>
    <xdr:ext cx="762000" cy="259045"/>
    <xdr:sp macro="" textlink="">
      <xdr:nvSpPr>
        <xdr:cNvPr id="346" name="テキスト ボックス 345"/>
        <xdr:cNvSpPr txBox="1"/>
      </xdr:nvSpPr>
      <xdr:spPr>
        <a:xfrm>
          <a:off x="14020800" y="1127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48366</xdr:rowOff>
    </xdr:from>
    <xdr:to>
      <xdr:col>64</xdr:col>
      <xdr:colOff>152400</xdr:colOff>
      <xdr:row>65</xdr:row>
      <xdr:rowOff>149966</xdr:rowOff>
    </xdr:to>
    <xdr:sp macro="" textlink="">
      <xdr:nvSpPr>
        <xdr:cNvPr id="347" name="楕円 346"/>
        <xdr:cNvSpPr/>
      </xdr:nvSpPr>
      <xdr:spPr>
        <a:xfrm>
          <a:off x="13462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134743</xdr:rowOff>
    </xdr:from>
    <xdr:ext cx="762000" cy="259045"/>
    <xdr:sp macro="" textlink="">
      <xdr:nvSpPr>
        <xdr:cNvPr id="348" name="テキスト ボックス 347"/>
        <xdr:cNvSpPr txBox="1"/>
      </xdr:nvSpPr>
      <xdr:spPr>
        <a:xfrm>
          <a:off x="13131800" y="112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実質公債比率は年々減少傾向にあり、前年度から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今後控えている大規模な事業に備え、活用事業の整理・縮小を図り、地方債残高及び公債費の縮減に取り組む。</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92287</xdr:rowOff>
    </xdr:to>
    <xdr:cxnSp macro="">
      <xdr:nvCxnSpPr>
        <xdr:cNvPr id="381" name="直線コネクタ 380"/>
        <xdr:cNvCxnSpPr/>
      </xdr:nvCxnSpPr>
      <xdr:spPr>
        <a:xfrm flipV="1">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140546</xdr:rowOff>
    </xdr:to>
    <xdr:cxnSp macro="">
      <xdr:nvCxnSpPr>
        <xdr:cNvPr id="384" name="直線コネクタ 383"/>
        <xdr:cNvCxnSpPr/>
      </xdr:nvCxnSpPr>
      <xdr:spPr>
        <a:xfrm flipV="1">
          <a:off x="15290800" y="71217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42</xdr:row>
      <xdr:rowOff>33444</xdr:rowOff>
    </xdr:to>
    <xdr:cxnSp macro="">
      <xdr:nvCxnSpPr>
        <xdr:cNvPr id="387" name="直線コネクタ 386"/>
        <xdr:cNvCxnSpPr/>
      </xdr:nvCxnSpPr>
      <xdr:spPr>
        <a:xfrm flipV="1">
          <a:off x="14401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89746</xdr:rowOff>
    </xdr:to>
    <xdr:cxnSp macro="">
      <xdr:nvCxnSpPr>
        <xdr:cNvPr id="390" name="直線コネクタ 389"/>
        <xdr:cNvCxnSpPr/>
      </xdr:nvCxnSpPr>
      <xdr:spPr>
        <a:xfrm flipV="1">
          <a:off x="13512800" y="72343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0" name="楕円 399"/>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1"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2" name="楕円 401"/>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403" name="テキスト ボックス 402"/>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4" name="楕円 403"/>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5" name="テキスト ボックス 404"/>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8" name="楕円 407"/>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09" name="テキスト ボックス 408"/>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年度の合併以降年々減少し、平成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年度から充当可能財源等が将来負担額を上回っている。これは、地方債残高借入れの抑制に伴い地方債残高が減少したことによるものである。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今後も「経営健全化計画」を踏まえ、持続可能な健全財政を図り、将来負担の軽減に努める。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124,993
124,165
603.16
82,017,685
78,310,983
2,701,357
34,200,306
52,945,765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市の面積が広く、市立高校を有するほか、単独で消防本部を設置しているなど、都市構造の違いにより、人口当たりの職員数が類似団体平均より多いため、経常経費における人件費の割合も上回っている。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今後も、市民サービスの低下を招くことがないよう留意しながら、職員定数の適正管理に努める。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104140</xdr:rowOff>
    </xdr:to>
    <xdr:cxnSp macro="">
      <xdr:nvCxnSpPr>
        <xdr:cNvPr id="66" name="直線コネクタ 65"/>
        <xdr:cNvCxnSpPr/>
      </xdr:nvCxnSpPr>
      <xdr:spPr>
        <a:xfrm>
          <a:off x="3987800" y="64439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100330</xdr:rowOff>
    </xdr:to>
    <xdr:cxnSp macro="">
      <xdr:nvCxnSpPr>
        <xdr:cNvPr id="69" name="直線コネクタ 68"/>
        <xdr:cNvCxnSpPr/>
      </xdr:nvCxnSpPr>
      <xdr:spPr>
        <a:xfrm>
          <a:off x="3098800" y="640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62230</xdr:rowOff>
    </xdr:to>
    <xdr:cxnSp macro="">
      <xdr:nvCxnSpPr>
        <xdr:cNvPr id="72" name="直線コネクタ 71"/>
        <xdr:cNvCxnSpPr/>
      </xdr:nvCxnSpPr>
      <xdr:spPr>
        <a:xfrm>
          <a:off x="2209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16510</xdr:rowOff>
    </xdr:to>
    <xdr:cxnSp macro="">
      <xdr:nvCxnSpPr>
        <xdr:cNvPr id="75" name="直線コネクタ 74"/>
        <xdr:cNvCxnSpPr/>
      </xdr:nvCxnSpPr>
      <xdr:spPr>
        <a:xfrm>
          <a:off x="1320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類似団体平均、全国平均を下回っており、前年度に比べ</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減少している。これは、経常一般財源等が増加したことや、会計年度任用職員制度の開始に伴う雇用に係る経費区分の物件費（賃金）から人件費（報酬等）への変更等により、経常経費充当一般財源が減少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今後も、事務事業の見直しや、「公共施設管理計画」に沿った公共施設の適正管理等に取り組むことにより、物件費の適正な執行に努める。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16</xdr:row>
      <xdr:rowOff>154214</xdr:rowOff>
    </xdr:to>
    <xdr:cxnSp macro="">
      <xdr:nvCxnSpPr>
        <xdr:cNvPr id="129" name="直線コネクタ 128"/>
        <xdr:cNvCxnSpPr/>
      </xdr:nvCxnSpPr>
      <xdr:spPr>
        <a:xfrm flipV="1">
          <a:off x="15671800" y="2570843"/>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154214</xdr:rowOff>
    </xdr:to>
    <xdr:cxnSp macro="">
      <xdr:nvCxnSpPr>
        <xdr:cNvPr id="132" name="直線コネクタ 131"/>
        <xdr:cNvCxnSpPr/>
      </xdr:nvCxnSpPr>
      <xdr:spPr>
        <a:xfrm>
          <a:off x="14782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16</xdr:row>
      <xdr:rowOff>110671</xdr:rowOff>
    </xdr:to>
    <xdr:cxnSp macro="">
      <xdr:nvCxnSpPr>
        <xdr:cNvPr id="135" name="直線コネクタ 134"/>
        <xdr:cNvCxnSpPr/>
      </xdr:nvCxnSpPr>
      <xdr:spPr>
        <a:xfrm>
          <a:off x="13893800" y="27341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162379</xdr:rowOff>
    </xdr:to>
    <xdr:cxnSp macro="">
      <xdr:nvCxnSpPr>
        <xdr:cNvPr id="138" name="直線コネクタ 137"/>
        <xdr:cNvCxnSpPr/>
      </xdr:nvCxnSpPr>
      <xdr:spPr>
        <a:xfrm>
          <a:off x="13004800" y="2657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8" name="楕円 147"/>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9" name="物件費該当値テキスト"/>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51" name="テキスト ボックス 150"/>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3" name="テキスト ボックス 152"/>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6" name="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類似団体平均、全国平均、県平均を上回っており、合併以降、経常経費における扶助費の割合は増加傾向である。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社会保障関係費は全国的に増加傾向にあり、国の政策に左右される部分が大きいが、単独事業の見直しを行うなど、引き続き適正な執行に努める。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45357</xdr:rowOff>
    </xdr:to>
    <xdr:cxnSp macro="">
      <xdr:nvCxnSpPr>
        <xdr:cNvPr id="192" name="直線コネクタ 191"/>
        <xdr:cNvCxnSpPr/>
      </xdr:nvCxnSpPr>
      <xdr:spPr>
        <a:xfrm>
          <a:off x="3987800" y="9646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45357</xdr:rowOff>
    </xdr:to>
    <xdr:cxnSp macro="">
      <xdr:nvCxnSpPr>
        <xdr:cNvPr id="195" name="直線コネクタ 194"/>
        <xdr:cNvCxnSpPr/>
      </xdr:nvCxnSpPr>
      <xdr:spPr>
        <a:xfrm>
          <a:off x="3098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23585</xdr:rowOff>
    </xdr:to>
    <xdr:cxnSp macro="">
      <xdr:nvCxnSpPr>
        <xdr:cNvPr id="198" name="直線コネクタ 197"/>
        <xdr:cNvCxnSpPr/>
      </xdr:nvCxnSpPr>
      <xdr:spPr>
        <a:xfrm>
          <a:off x="2209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129722</xdr:rowOff>
    </xdr:to>
    <xdr:cxnSp macro="">
      <xdr:nvCxnSpPr>
        <xdr:cNvPr id="201" name="直線コネクタ 200"/>
        <xdr:cNvCxnSpPr/>
      </xdr:nvCxnSpPr>
      <xdr:spPr>
        <a:xfrm>
          <a:off x="1320800" y="9461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12"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4" name="テキスト ボックス 213"/>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5" name="楕円 214"/>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16" name="テキスト ボックス 215"/>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7" name="楕円 216"/>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18" name="テキスト ボックス 217"/>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9" name="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20" name="テキスト ボックス 219"/>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ポイント上昇したものの、類似団体平均、全国平均、県平均を下回っている。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今後も、公共施設等の適正な維持管理や、特別会計や公営企業会計の経営健全化に努め、より一層の経費節減を図る。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121557</xdr:rowOff>
    </xdr:to>
    <xdr:cxnSp macro="">
      <xdr:nvCxnSpPr>
        <xdr:cNvPr id="255" name="直線コネクタ 254"/>
        <xdr:cNvCxnSpPr/>
      </xdr:nvCxnSpPr>
      <xdr:spPr>
        <a:xfrm>
          <a:off x="15671800" y="97118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15422</xdr:rowOff>
    </xdr:to>
    <xdr:cxnSp macro="">
      <xdr:nvCxnSpPr>
        <xdr:cNvPr id="258" name="直線コネクタ 257"/>
        <xdr:cNvCxnSpPr/>
      </xdr:nvCxnSpPr>
      <xdr:spPr>
        <a:xfrm flipV="1">
          <a:off x="14782800" y="9711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15422</xdr:rowOff>
    </xdr:to>
    <xdr:cxnSp macro="">
      <xdr:nvCxnSpPr>
        <xdr:cNvPr id="261" name="直線コネクタ 260"/>
        <xdr:cNvCxnSpPr/>
      </xdr:nvCxnSpPr>
      <xdr:spPr>
        <a:xfrm>
          <a:off x="13893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56</xdr:row>
      <xdr:rowOff>143328</xdr:rowOff>
    </xdr:to>
    <xdr:cxnSp macro="">
      <xdr:nvCxnSpPr>
        <xdr:cNvPr id="264" name="直線コネクタ 263"/>
        <xdr:cNvCxnSpPr/>
      </xdr:nvCxnSpPr>
      <xdr:spPr>
        <a:xfrm>
          <a:off x="13004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4" name="楕円 273"/>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87284</xdr:rowOff>
    </xdr:from>
    <xdr:ext cx="762000" cy="259045"/>
    <xdr:sp macro="" textlink="">
      <xdr:nvSpPr>
        <xdr:cNvPr id="275" name="その他該当値テキスト"/>
        <xdr:cNvSpPr txBox="1"/>
      </xdr:nvSpPr>
      <xdr:spPr>
        <a:xfrm>
          <a:off x="16598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6" name="楕円 275"/>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7" name="テキスト ボックス 276"/>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78" name="楕円 277"/>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79" name="テキスト ボックス 278"/>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80" name="楕円 279"/>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81" name="テキスト ボックス 280"/>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82" name="楕円 281"/>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83" name="テキスト ボックス 282"/>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類似団体平均、全国平均、県平均を大きく下回っている。要因として、一部事務組合に対する負担金が少ないことが挙げられる。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前年度に比べ</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ポイント減少している。これは、経常一般財源等が増加したことや、経常経費における下水道事業会計への補助金の減少、新型コロナウイルス感染症の影響による事業の縮小等によるものである。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今後も、「経営健全化計画」及び「補助金等交付指針」に基づき、費用対効果や負担のあり方を精査するとともに、補助金の見直しに取り組み、経費の縮減に努める。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88900</xdr:rowOff>
    </xdr:from>
    <xdr:to>
      <xdr:col>82</xdr:col>
      <xdr:colOff>107950</xdr:colOff>
      <xdr:row>42</xdr:row>
      <xdr:rowOff>27940</xdr:rowOff>
    </xdr:to>
    <xdr:cxnSp macro="">
      <xdr:nvCxnSpPr>
        <xdr:cNvPr id="310" name="直線コネクタ 309"/>
        <xdr:cNvCxnSpPr/>
      </xdr:nvCxnSpPr>
      <xdr:spPr>
        <a:xfrm flipV="1">
          <a:off x="16510000" y="59182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17</xdr:rowOff>
    </xdr:from>
    <xdr:ext cx="762000" cy="259045"/>
    <xdr:sp macro="" textlink="">
      <xdr:nvSpPr>
        <xdr:cNvPr id="311"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27940</xdr:rowOff>
    </xdr:from>
    <xdr:to>
      <xdr:col>82</xdr:col>
      <xdr:colOff>196850</xdr:colOff>
      <xdr:row>42</xdr:row>
      <xdr:rowOff>27940</xdr:rowOff>
    </xdr:to>
    <xdr:cxnSp macro="">
      <xdr:nvCxnSpPr>
        <xdr:cNvPr id="312" name="直線コネクタ 311"/>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3827</xdr:rowOff>
    </xdr:from>
    <xdr:ext cx="762000" cy="259045"/>
    <xdr:sp macro="" textlink="">
      <xdr:nvSpPr>
        <xdr:cNvPr id="313" name="補助費等最大値テキスト"/>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88900</xdr:rowOff>
    </xdr:from>
    <xdr:to>
      <xdr:col>82</xdr:col>
      <xdr:colOff>196850</xdr:colOff>
      <xdr:row>34</xdr:row>
      <xdr:rowOff>88900</xdr:rowOff>
    </xdr:to>
    <xdr:cxnSp macro="">
      <xdr:nvCxnSpPr>
        <xdr:cNvPr id="314" name="直線コネクタ 313"/>
        <xdr:cNvCxnSpPr/>
      </xdr:nvCxnSpPr>
      <xdr:spPr>
        <a:xfrm>
          <a:off x="16421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157480</xdr:rowOff>
    </xdr:to>
    <xdr:cxnSp macro="">
      <xdr:nvCxnSpPr>
        <xdr:cNvPr id="315" name="直線コネクタ 314"/>
        <xdr:cNvCxnSpPr/>
      </xdr:nvCxnSpPr>
      <xdr:spPr>
        <a:xfrm flipV="1">
          <a:off x="15671800" y="5918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6"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7" name="フローチャート: 判断 316"/>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157480</xdr:rowOff>
    </xdr:to>
    <xdr:cxnSp macro="">
      <xdr:nvCxnSpPr>
        <xdr:cNvPr id="318" name="直線コネクタ 317"/>
        <xdr:cNvCxnSpPr/>
      </xdr:nvCxnSpPr>
      <xdr:spPr>
        <a:xfrm>
          <a:off x="14782800" y="588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9" name="フローチャート: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58420</xdr:rowOff>
    </xdr:to>
    <xdr:cxnSp macro="">
      <xdr:nvCxnSpPr>
        <xdr:cNvPr id="321" name="直線コネクタ 320"/>
        <xdr:cNvCxnSpPr/>
      </xdr:nvCxnSpPr>
      <xdr:spPr>
        <a:xfrm>
          <a:off x="13893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2" name="フローチャート: 判断 321"/>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3" name="テキスト ボックス 322"/>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58420</xdr:rowOff>
    </xdr:to>
    <xdr:cxnSp macro="">
      <xdr:nvCxnSpPr>
        <xdr:cNvPr id="324" name="直線コネクタ 323"/>
        <xdr:cNvCxnSpPr/>
      </xdr:nvCxnSpPr>
      <xdr:spPr>
        <a:xfrm>
          <a:off x="13004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167640</xdr:rowOff>
    </xdr:from>
    <xdr:to>
      <xdr:col>69</xdr:col>
      <xdr:colOff>142875</xdr:colOff>
      <xdr:row>37</xdr:row>
      <xdr:rowOff>97790</xdr:rowOff>
    </xdr:to>
    <xdr:sp macro="" textlink="">
      <xdr:nvSpPr>
        <xdr:cNvPr id="325" name="フローチャート: 判断 324"/>
        <xdr:cNvSpPr/>
      </xdr:nvSpPr>
      <xdr:spPr>
        <a:xfrm>
          <a:off x="13843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6" name="テキスト ボックス 325"/>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7" name="フローチャート: 判断 326"/>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8" name="テキスト ボックス 327"/>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4" name="楕円 333"/>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118127</xdr:rowOff>
    </xdr:from>
    <xdr:ext cx="762000" cy="259045"/>
    <xdr:sp macro="" textlink="">
      <xdr:nvSpPr>
        <xdr:cNvPr id="335" name="補助費等該当値テキスト"/>
        <xdr:cNvSpPr txBox="1"/>
      </xdr:nvSpPr>
      <xdr:spPr>
        <a:xfrm>
          <a:off x="16598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36" name="楕円 335"/>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47007</xdr:rowOff>
    </xdr:from>
    <xdr:ext cx="736600" cy="259045"/>
    <xdr:sp macro="" textlink="">
      <xdr:nvSpPr>
        <xdr:cNvPr id="337" name="テキスト ボックス 336"/>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38" name="楕円 337"/>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39" name="テキスト ボックス 338"/>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40" name="楕円 339"/>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41" name="テキスト ボックス 340"/>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42" name="楕円 341"/>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43" name="テキスト ボックス 342"/>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地方債の償還金は類似団体平均に比べ多くなっているものの、地方債借入額を抑制していることなどから、地方債残高は合併以降大幅に減少している。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今後も、持続可能な健全財政を確立するため、「経営健全化計画」に基づき、公債費の縮減に努める。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62230</xdr:rowOff>
    </xdr:from>
    <xdr:to>
      <xdr:col>24</xdr:col>
      <xdr:colOff>25400</xdr:colOff>
      <xdr:row>79</xdr:row>
      <xdr:rowOff>146050</xdr:rowOff>
    </xdr:to>
    <xdr:cxnSp macro="">
      <xdr:nvCxnSpPr>
        <xdr:cNvPr id="371" name="直線コネクタ 370"/>
        <xdr:cNvCxnSpPr/>
      </xdr:nvCxnSpPr>
      <xdr:spPr>
        <a:xfrm flipV="1">
          <a:off x="4826000" y="125780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118127</xdr:rowOff>
    </xdr:from>
    <xdr:ext cx="762000" cy="259045"/>
    <xdr:sp macro="" textlink="">
      <xdr:nvSpPr>
        <xdr:cNvPr id="372" name="公債費最小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146050</xdr:rowOff>
    </xdr:from>
    <xdr:to>
      <xdr:col>24</xdr:col>
      <xdr:colOff>114300</xdr:colOff>
      <xdr:row>79</xdr:row>
      <xdr:rowOff>146050</xdr:rowOff>
    </xdr:to>
    <xdr:cxnSp macro="">
      <xdr:nvCxnSpPr>
        <xdr:cNvPr id="373" name="直線コネクタ 372"/>
        <xdr:cNvCxnSpPr/>
      </xdr:nvCxnSpPr>
      <xdr:spPr>
        <a:xfrm>
          <a:off x="4737100" y="1369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148607</xdr:rowOff>
    </xdr:from>
    <xdr:ext cx="762000" cy="259045"/>
    <xdr:sp macro="" textlink="">
      <xdr:nvSpPr>
        <xdr:cNvPr id="37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62230</xdr:rowOff>
    </xdr:from>
    <xdr:to>
      <xdr:col>24</xdr:col>
      <xdr:colOff>114300</xdr:colOff>
      <xdr:row>73</xdr:row>
      <xdr:rowOff>62230</xdr:rowOff>
    </xdr:to>
    <xdr:cxnSp macro="">
      <xdr:nvCxnSpPr>
        <xdr:cNvPr id="375" name="直線コネクタ 37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69850</xdr:rowOff>
    </xdr:to>
    <xdr:cxnSp macro="">
      <xdr:nvCxnSpPr>
        <xdr:cNvPr id="376" name="直線コネクタ 375"/>
        <xdr:cNvCxnSpPr/>
      </xdr:nvCxnSpPr>
      <xdr:spPr>
        <a:xfrm>
          <a:off x="3987800" y="1361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153688</xdr:rowOff>
    </xdr:from>
    <xdr:ext cx="762000" cy="259045"/>
    <xdr:sp macro="" textlink="">
      <xdr:nvSpPr>
        <xdr:cNvPr id="377" name="公債費平均値テキスト"/>
        <xdr:cNvSpPr txBox="1"/>
      </xdr:nvSpPr>
      <xdr:spPr>
        <a:xfrm>
          <a:off x="4914900" y="13012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78" name="フローチャート: 判断 377"/>
        <xdr:cNvSpPr/>
      </xdr:nvSpPr>
      <xdr:spPr>
        <a:xfrm>
          <a:off x="47752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85089</xdr:rowOff>
    </xdr:to>
    <xdr:cxnSp macro="">
      <xdr:nvCxnSpPr>
        <xdr:cNvPr id="379" name="直線コネクタ 378"/>
        <xdr:cNvCxnSpPr/>
      </xdr:nvCxnSpPr>
      <xdr:spPr>
        <a:xfrm flipV="1">
          <a:off x="3098800" y="13614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129539</xdr:rowOff>
    </xdr:from>
    <xdr:to>
      <xdr:col>20</xdr:col>
      <xdr:colOff>38100</xdr:colOff>
      <xdr:row>77</xdr:row>
      <xdr:rowOff>59689</xdr:rowOff>
    </xdr:to>
    <xdr:sp macro="" textlink="">
      <xdr:nvSpPr>
        <xdr:cNvPr id="380" name="フローチャート: 判断 37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81" name="テキスト ボックス 380"/>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85089</xdr:rowOff>
    </xdr:from>
    <xdr:to>
      <xdr:col>15</xdr:col>
      <xdr:colOff>98425</xdr:colOff>
      <xdr:row>79</xdr:row>
      <xdr:rowOff>161289</xdr:rowOff>
    </xdr:to>
    <xdr:cxnSp macro="">
      <xdr:nvCxnSpPr>
        <xdr:cNvPr id="382" name="直線コネクタ 381"/>
        <xdr:cNvCxnSpPr/>
      </xdr:nvCxnSpPr>
      <xdr:spPr>
        <a:xfrm flipV="1">
          <a:off x="2209800" y="13629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83" name="フローチャート: 判断 382"/>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84" name="テキスト ボックス 383"/>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80</xdr:row>
      <xdr:rowOff>35561</xdr:rowOff>
    </xdr:to>
    <xdr:cxnSp macro="">
      <xdr:nvCxnSpPr>
        <xdr:cNvPr id="385" name="直線コネクタ 384"/>
        <xdr:cNvCxnSpPr/>
      </xdr:nvCxnSpPr>
      <xdr:spPr>
        <a:xfrm flipV="1">
          <a:off x="1320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6" name="フローチャート: 判断 385"/>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7" name="テキスト ボックス 386"/>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8" name="フローチャート: 判断 387"/>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9" name="テキスト ボックス 388"/>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95" name="楕円 394"/>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99077</xdr:rowOff>
    </xdr:from>
    <xdr:ext cx="762000" cy="259045"/>
    <xdr:sp macro="" textlink="">
      <xdr:nvSpPr>
        <xdr:cNvPr id="396" name="公債費該当値テキスト"/>
        <xdr:cNvSpPr txBox="1"/>
      </xdr:nvSpPr>
      <xdr:spPr>
        <a:xfrm>
          <a:off x="4914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7" name="楕円 396"/>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8" name="テキスト ボックス 397"/>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34289</xdr:rowOff>
    </xdr:from>
    <xdr:to>
      <xdr:col>15</xdr:col>
      <xdr:colOff>149225</xdr:colOff>
      <xdr:row>79</xdr:row>
      <xdr:rowOff>135889</xdr:rowOff>
    </xdr:to>
    <xdr:sp macro="" textlink="">
      <xdr:nvSpPr>
        <xdr:cNvPr id="399" name="楕円 398"/>
        <xdr:cNvSpPr/>
      </xdr:nvSpPr>
      <xdr:spPr>
        <a:xfrm>
          <a:off x="3048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120666</xdr:rowOff>
    </xdr:from>
    <xdr:ext cx="762000" cy="259045"/>
    <xdr:sp macro="" textlink="">
      <xdr:nvSpPr>
        <xdr:cNvPr id="400" name="テキスト ボックス 399"/>
        <xdr:cNvSpPr txBox="1"/>
      </xdr:nvSpPr>
      <xdr:spPr>
        <a:xfrm>
          <a:off x="2717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401" name="楕円 400"/>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402" name="テキスト ボックス 401"/>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403" name="楕円 402"/>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404" name="テキスト ボックス 403"/>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類似団体に比べ、経常収支比率における公債費の割合が高いため、同団体平均を</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今後も、「経営健全化計画」に基づき、各経費の削減にかかる取組を進める。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58420</xdr:rowOff>
    </xdr:from>
    <xdr:to>
      <xdr:col>82</xdr:col>
      <xdr:colOff>107950</xdr:colOff>
      <xdr:row>81</xdr:row>
      <xdr:rowOff>24130</xdr:rowOff>
    </xdr:to>
    <xdr:cxnSp macro="">
      <xdr:nvCxnSpPr>
        <xdr:cNvPr id="430" name="直線コネクタ 429"/>
        <xdr:cNvCxnSpPr/>
      </xdr:nvCxnSpPr>
      <xdr:spPr>
        <a:xfrm flipV="1">
          <a:off x="16510000" y="13088620"/>
          <a:ext cx="0"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1"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2" name="直線コネクタ 431"/>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144797</xdr:rowOff>
    </xdr:from>
    <xdr:ext cx="762000" cy="259045"/>
    <xdr:sp macro="" textlink="">
      <xdr:nvSpPr>
        <xdr:cNvPr id="433" name="公債費以外最大値テキスト"/>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58420</xdr:rowOff>
    </xdr:from>
    <xdr:to>
      <xdr:col>82</xdr:col>
      <xdr:colOff>196850</xdr:colOff>
      <xdr:row>76</xdr:row>
      <xdr:rowOff>58420</xdr:rowOff>
    </xdr:to>
    <xdr:cxnSp macro="">
      <xdr:nvCxnSpPr>
        <xdr:cNvPr id="434" name="直線コネクタ 433"/>
        <xdr:cNvCxnSpPr/>
      </xdr:nvCxnSpPr>
      <xdr:spPr>
        <a:xfrm>
          <a:off x="16421100" y="1308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127000</xdr:rowOff>
    </xdr:to>
    <xdr:cxnSp macro="">
      <xdr:nvCxnSpPr>
        <xdr:cNvPr id="435" name="直線コネクタ 434"/>
        <xdr:cNvCxnSpPr/>
      </xdr:nvCxnSpPr>
      <xdr:spPr>
        <a:xfrm flipV="1">
          <a:off x="15671800" y="13088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29990</xdr:rowOff>
    </xdr:from>
    <xdr:ext cx="762000" cy="259045"/>
    <xdr:sp macro="" textlink="">
      <xdr:nvSpPr>
        <xdr:cNvPr id="436" name="公債費以外平均値テキスト"/>
        <xdr:cNvSpPr txBox="1"/>
      </xdr:nvSpPr>
      <xdr:spPr>
        <a:xfrm>
          <a:off x="16598900" y="13403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37" name="フローチャート: 判断 436"/>
        <xdr:cNvSpPr/>
      </xdr:nvSpPr>
      <xdr:spPr>
        <a:xfrm>
          <a:off x="164592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127000</xdr:rowOff>
    </xdr:to>
    <xdr:cxnSp macro="">
      <xdr:nvCxnSpPr>
        <xdr:cNvPr id="438" name="直線コネクタ 437"/>
        <xdr:cNvCxnSpPr/>
      </xdr:nvCxnSpPr>
      <xdr:spPr>
        <a:xfrm>
          <a:off x="14782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80772</xdr:rowOff>
    </xdr:from>
    <xdr:to>
      <xdr:col>78</xdr:col>
      <xdr:colOff>120650</xdr:colOff>
      <xdr:row>79</xdr:row>
      <xdr:rowOff>10922</xdr:rowOff>
    </xdr:to>
    <xdr:sp macro="" textlink="">
      <xdr:nvSpPr>
        <xdr:cNvPr id="439" name="フローチャート: 判断 438"/>
        <xdr:cNvSpPr/>
      </xdr:nvSpPr>
      <xdr:spPr>
        <a:xfrm>
          <a:off x="15621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40" name="テキスト ボックス 439"/>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49276</xdr:rowOff>
    </xdr:to>
    <xdr:cxnSp macro="">
      <xdr:nvCxnSpPr>
        <xdr:cNvPr id="441" name="直線コネクタ 440"/>
        <xdr:cNvCxnSpPr/>
      </xdr:nvCxnSpPr>
      <xdr:spPr>
        <a:xfrm>
          <a:off x="13893800" y="129560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42" name="フローチャート: 判断 441"/>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43" name="テキスト ボックス 442"/>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97282</xdr:rowOff>
    </xdr:to>
    <xdr:cxnSp macro="">
      <xdr:nvCxnSpPr>
        <xdr:cNvPr id="444" name="直線コネクタ 443"/>
        <xdr:cNvCxnSpPr/>
      </xdr:nvCxnSpPr>
      <xdr:spPr>
        <a:xfrm>
          <a:off x="13004800" y="128600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16763</xdr:rowOff>
    </xdr:from>
    <xdr:to>
      <xdr:col>69</xdr:col>
      <xdr:colOff>142875</xdr:colOff>
      <xdr:row>78</xdr:row>
      <xdr:rowOff>118363</xdr:rowOff>
    </xdr:to>
    <xdr:sp macro="" textlink="">
      <xdr:nvSpPr>
        <xdr:cNvPr id="445" name="フローチャート: 判断 444"/>
        <xdr:cNvSpPr/>
      </xdr:nvSpPr>
      <xdr:spPr>
        <a:xfrm>
          <a:off x="13843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46" name="テキスト ボックス 445"/>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4" name="楕円 453"/>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87647</xdr:rowOff>
    </xdr:from>
    <xdr:ext cx="762000" cy="259045"/>
    <xdr:sp macro="" textlink="">
      <xdr:nvSpPr>
        <xdr:cNvPr id="455" name="公債費以外該当値テキスト"/>
        <xdr:cNvSpPr txBox="1"/>
      </xdr:nvSpPr>
      <xdr:spPr>
        <a:xfrm>
          <a:off x="16598900" y="129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6" name="楕円 455"/>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7" name="テキスト ボックス 456"/>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8" name="楕円 457"/>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9" name="テキスト ボックス 458"/>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60" name="楕円 459"/>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61" name="テキスト ボックス 460"/>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2" name="楕円 461"/>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63" name="テキスト ボックス 462"/>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166330</xdr:rowOff>
    </xdr:from>
    <xdr:to>
      <xdr:col>29</xdr:col>
      <xdr:colOff>127000</xdr:colOff>
      <xdr:row>13</xdr:row>
      <xdr:rowOff>129199</xdr:rowOff>
    </xdr:to>
    <xdr:cxnSp macro="">
      <xdr:nvCxnSpPr>
        <xdr:cNvPr id="52" name="直線コネクタ 51"/>
        <xdr:cNvCxnSpPr/>
      </xdr:nvCxnSpPr>
      <xdr:spPr bwMode="auto">
        <a:xfrm flipV="1">
          <a:off x="5003800" y="2271355"/>
          <a:ext cx="647700" cy="134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129199</xdr:rowOff>
    </xdr:from>
    <xdr:to>
      <xdr:col>26</xdr:col>
      <xdr:colOff>50800</xdr:colOff>
      <xdr:row>13</xdr:row>
      <xdr:rowOff>159146</xdr:rowOff>
    </xdr:to>
    <xdr:cxnSp macro="">
      <xdr:nvCxnSpPr>
        <xdr:cNvPr id="55" name="直線コネクタ 54"/>
        <xdr:cNvCxnSpPr/>
      </xdr:nvCxnSpPr>
      <xdr:spPr bwMode="auto">
        <a:xfrm flipV="1">
          <a:off x="4305300" y="2405674"/>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159146</xdr:rowOff>
    </xdr:from>
    <xdr:to>
      <xdr:col>22</xdr:col>
      <xdr:colOff>114300</xdr:colOff>
      <xdr:row>13</xdr:row>
      <xdr:rowOff>161040</xdr:rowOff>
    </xdr:to>
    <xdr:cxnSp macro="">
      <xdr:nvCxnSpPr>
        <xdr:cNvPr id="58" name="直線コネクタ 57"/>
        <xdr:cNvCxnSpPr/>
      </xdr:nvCxnSpPr>
      <xdr:spPr bwMode="auto">
        <a:xfrm flipV="1">
          <a:off x="3606800" y="2435621"/>
          <a:ext cx="698500" cy="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161040</xdr:rowOff>
    </xdr:from>
    <xdr:to>
      <xdr:col>18</xdr:col>
      <xdr:colOff>177800</xdr:colOff>
      <xdr:row>14</xdr:row>
      <xdr:rowOff>48732</xdr:rowOff>
    </xdr:to>
    <xdr:cxnSp macro="">
      <xdr:nvCxnSpPr>
        <xdr:cNvPr id="61" name="直線コネクタ 60"/>
        <xdr:cNvCxnSpPr/>
      </xdr:nvCxnSpPr>
      <xdr:spPr bwMode="auto">
        <a:xfrm flipV="1">
          <a:off x="2908300" y="2437515"/>
          <a:ext cx="698500" cy="59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115530</xdr:rowOff>
    </xdr:from>
    <xdr:to>
      <xdr:col>29</xdr:col>
      <xdr:colOff>177800</xdr:colOff>
      <xdr:row>13</xdr:row>
      <xdr:rowOff>45680</xdr:rowOff>
    </xdr:to>
    <xdr:sp macro="" textlink="">
      <xdr:nvSpPr>
        <xdr:cNvPr id="71" name="楕円 70"/>
        <xdr:cNvSpPr/>
      </xdr:nvSpPr>
      <xdr:spPr bwMode="auto">
        <a:xfrm>
          <a:off x="5600700" y="222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132057</xdr:rowOff>
    </xdr:from>
    <xdr:ext cx="762000" cy="259045"/>
    <xdr:sp macro="" textlink="">
      <xdr:nvSpPr>
        <xdr:cNvPr id="72" name="人口1人当たり決算額の推移該当値テキスト130"/>
        <xdr:cNvSpPr txBox="1"/>
      </xdr:nvSpPr>
      <xdr:spPr>
        <a:xfrm>
          <a:off x="5740400" y="206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78399</xdr:rowOff>
    </xdr:from>
    <xdr:to>
      <xdr:col>26</xdr:col>
      <xdr:colOff>101600</xdr:colOff>
      <xdr:row>14</xdr:row>
      <xdr:rowOff>8549</xdr:rowOff>
    </xdr:to>
    <xdr:sp macro="" textlink="">
      <xdr:nvSpPr>
        <xdr:cNvPr id="73" name="楕円 72"/>
        <xdr:cNvSpPr/>
      </xdr:nvSpPr>
      <xdr:spPr bwMode="auto">
        <a:xfrm>
          <a:off x="4953000" y="235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18726</xdr:rowOff>
    </xdr:from>
    <xdr:ext cx="736600" cy="259045"/>
    <xdr:sp macro="" textlink="">
      <xdr:nvSpPr>
        <xdr:cNvPr id="74" name="テキスト ボックス 73"/>
        <xdr:cNvSpPr txBox="1"/>
      </xdr:nvSpPr>
      <xdr:spPr>
        <a:xfrm>
          <a:off x="4622800" y="2123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108346</xdr:rowOff>
    </xdr:from>
    <xdr:to>
      <xdr:col>22</xdr:col>
      <xdr:colOff>165100</xdr:colOff>
      <xdr:row>14</xdr:row>
      <xdr:rowOff>38496</xdr:rowOff>
    </xdr:to>
    <xdr:sp macro="" textlink="">
      <xdr:nvSpPr>
        <xdr:cNvPr id="75" name="楕円 74"/>
        <xdr:cNvSpPr/>
      </xdr:nvSpPr>
      <xdr:spPr bwMode="auto">
        <a:xfrm>
          <a:off x="4254500" y="238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48673</xdr:rowOff>
    </xdr:from>
    <xdr:ext cx="762000" cy="259045"/>
    <xdr:sp macro="" textlink="">
      <xdr:nvSpPr>
        <xdr:cNvPr id="76" name="テキスト ボックス 75"/>
        <xdr:cNvSpPr txBox="1"/>
      </xdr:nvSpPr>
      <xdr:spPr>
        <a:xfrm>
          <a:off x="3924300" y="215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110240</xdr:rowOff>
    </xdr:from>
    <xdr:to>
      <xdr:col>19</xdr:col>
      <xdr:colOff>38100</xdr:colOff>
      <xdr:row>14</xdr:row>
      <xdr:rowOff>40390</xdr:rowOff>
    </xdr:to>
    <xdr:sp macro="" textlink="">
      <xdr:nvSpPr>
        <xdr:cNvPr id="77" name="楕円 76"/>
        <xdr:cNvSpPr/>
      </xdr:nvSpPr>
      <xdr:spPr bwMode="auto">
        <a:xfrm>
          <a:off x="3556000" y="238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50567</xdr:rowOff>
    </xdr:from>
    <xdr:ext cx="762000" cy="259045"/>
    <xdr:sp macro="" textlink="">
      <xdr:nvSpPr>
        <xdr:cNvPr id="78" name="テキスト ボックス 77"/>
        <xdr:cNvSpPr txBox="1"/>
      </xdr:nvSpPr>
      <xdr:spPr>
        <a:xfrm>
          <a:off x="3225800" y="21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169382</xdr:rowOff>
    </xdr:from>
    <xdr:to>
      <xdr:col>15</xdr:col>
      <xdr:colOff>101600</xdr:colOff>
      <xdr:row>14</xdr:row>
      <xdr:rowOff>99532</xdr:rowOff>
    </xdr:to>
    <xdr:sp macro="" textlink="">
      <xdr:nvSpPr>
        <xdr:cNvPr id="79" name="楕円 78"/>
        <xdr:cNvSpPr/>
      </xdr:nvSpPr>
      <xdr:spPr bwMode="auto">
        <a:xfrm>
          <a:off x="2857500" y="244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109709</xdr:rowOff>
    </xdr:from>
    <xdr:ext cx="762000" cy="259045"/>
    <xdr:sp macro="" textlink="">
      <xdr:nvSpPr>
        <xdr:cNvPr id="80" name="テキスト ボックス 79"/>
        <xdr:cNvSpPr txBox="1"/>
      </xdr:nvSpPr>
      <xdr:spPr>
        <a:xfrm>
          <a:off x="2527300" y="221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43424</xdr:rowOff>
    </xdr:from>
    <xdr:to>
      <xdr:col>29</xdr:col>
      <xdr:colOff>127000</xdr:colOff>
      <xdr:row>34</xdr:row>
      <xdr:rowOff>93030</xdr:rowOff>
    </xdr:to>
    <xdr:cxnSp macro="">
      <xdr:nvCxnSpPr>
        <xdr:cNvPr id="111" name="直線コネクタ 110"/>
        <xdr:cNvCxnSpPr/>
      </xdr:nvCxnSpPr>
      <xdr:spPr bwMode="auto">
        <a:xfrm flipV="1">
          <a:off x="5003800" y="6310874"/>
          <a:ext cx="647700" cy="4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82560</xdr:rowOff>
    </xdr:from>
    <xdr:to>
      <xdr:col>26</xdr:col>
      <xdr:colOff>50800</xdr:colOff>
      <xdr:row>34</xdr:row>
      <xdr:rowOff>93030</xdr:rowOff>
    </xdr:to>
    <xdr:cxnSp macro="">
      <xdr:nvCxnSpPr>
        <xdr:cNvPr id="114" name="直線コネクタ 113"/>
        <xdr:cNvCxnSpPr/>
      </xdr:nvCxnSpPr>
      <xdr:spPr bwMode="auto">
        <a:xfrm>
          <a:off x="4305300" y="6350010"/>
          <a:ext cx="698500" cy="1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337403</xdr:rowOff>
    </xdr:from>
    <xdr:to>
      <xdr:col>22</xdr:col>
      <xdr:colOff>114300</xdr:colOff>
      <xdr:row>34</xdr:row>
      <xdr:rowOff>82560</xdr:rowOff>
    </xdr:to>
    <xdr:cxnSp macro="">
      <xdr:nvCxnSpPr>
        <xdr:cNvPr id="117" name="直線コネクタ 116"/>
        <xdr:cNvCxnSpPr/>
      </xdr:nvCxnSpPr>
      <xdr:spPr bwMode="auto">
        <a:xfrm>
          <a:off x="3606800" y="6261953"/>
          <a:ext cx="698500" cy="88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260000</xdr:rowOff>
    </xdr:from>
    <xdr:to>
      <xdr:col>18</xdr:col>
      <xdr:colOff>177800</xdr:colOff>
      <xdr:row>33</xdr:row>
      <xdr:rowOff>337403</xdr:rowOff>
    </xdr:to>
    <xdr:cxnSp macro="">
      <xdr:nvCxnSpPr>
        <xdr:cNvPr id="120" name="直線コネクタ 119"/>
        <xdr:cNvCxnSpPr/>
      </xdr:nvCxnSpPr>
      <xdr:spPr bwMode="auto">
        <a:xfrm>
          <a:off x="2908300" y="6184550"/>
          <a:ext cx="698500" cy="77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335524</xdr:rowOff>
    </xdr:from>
    <xdr:to>
      <xdr:col>29</xdr:col>
      <xdr:colOff>177800</xdr:colOff>
      <xdr:row>34</xdr:row>
      <xdr:rowOff>94224</xdr:rowOff>
    </xdr:to>
    <xdr:sp macro="" textlink="">
      <xdr:nvSpPr>
        <xdr:cNvPr id="130" name="楕円 129"/>
        <xdr:cNvSpPr/>
      </xdr:nvSpPr>
      <xdr:spPr bwMode="auto">
        <a:xfrm>
          <a:off x="5600700" y="6260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180601</xdr:rowOff>
    </xdr:from>
    <xdr:ext cx="762000" cy="259045"/>
    <xdr:sp macro="" textlink="">
      <xdr:nvSpPr>
        <xdr:cNvPr id="131" name="人口1人当たり決算額の推移該当値テキスト445"/>
        <xdr:cNvSpPr txBox="1"/>
      </xdr:nvSpPr>
      <xdr:spPr>
        <a:xfrm>
          <a:off x="5740400" y="610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42230</xdr:rowOff>
    </xdr:from>
    <xdr:to>
      <xdr:col>26</xdr:col>
      <xdr:colOff>101600</xdr:colOff>
      <xdr:row>34</xdr:row>
      <xdr:rowOff>143830</xdr:rowOff>
    </xdr:to>
    <xdr:sp macro="" textlink="">
      <xdr:nvSpPr>
        <xdr:cNvPr id="132" name="楕円 131"/>
        <xdr:cNvSpPr/>
      </xdr:nvSpPr>
      <xdr:spPr bwMode="auto">
        <a:xfrm>
          <a:off x="4953000" y="6309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154007</xdr:rowOff>
    </xdr:from>
    <xdr:ext cx="736600" cy="259045"/>
    <xdr:sp macro="" textlink="">
      <xdr:nvSpPr>
        <xdr:cNvPr id="133" name="テキスト ボックス 132"/>
        <xdr:cNvSpPr txBox="1"/>
      </xdr:nvSpPr>
      <xdr:spPr>
        <a:xfrm>
          <a:off x="4622800" y="607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31760</xdr:rowOff>
    </xdr:from>
    <xdr:to>
      <xdr:col>22</xdr:col>
      <xdr:colOff>165100</xdr:colOff>
      <xdr:row>34</xdr:row>
      <xdr:rowOff>133360</xdr:rowOff>
    </xdr:to>
    <xdr:sp macro="" textlink="">
      <xdr:nvSpPr>
        <xdr:cNvPr id="134" name="楕円 133"/>
        <xdr:cNvSpPr/>
      </xdr:nvSpPr>
      <xdr:spPr bwMode="auto">
        <a:xfrm>
          <a:off x="4254500" y="629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143537</xdr:rowOff>
    </xdr:from>
    <xdr:ext cx="762000" cy="259045"/>
    <xdr:sp macro="" textlink="">
      <xdr:nvSpPr>
        <xdr:cNvPr id="135" name="テキスト ボックス 134"/>
        <xdr:cNvSpPr txBox="1"/>
      </xdr:nvSpPr>
      <xdr:spPr>
        <a:xfrm>
          <a:off x="3924300" y="606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286603</xdr:rowOff>
    </xdr:from>
    <xdr:to>
      <xdr:col>19</xdr:col>
      <xdr:colOff>38100</xdr:colOff>
      <xdr:row>34</xdr:row>
      <xdr:rowOff>45303</xdr:rowOff>
    </xdr:to>
    <xdr:sp macro="" textlink="">
      <xdr:nvSpPr>
        <xdr:cNvPr id="136" name="楕円 135"/>
        <xdr:cNvSpPr/>
      </xdr:nvSpPr>
      <xdr:spPr bwMode="auto">
        <a:xfrm>
          <a:off x="3556000" y="621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55480</xdr:rowOff>
    </xdr:from>
    <xdr:ext cx="762000" cy="259045"/>
    <xdr:sp macro="" textlink="">
      <xdr:nvSpPr>
        <xdr:cNvPr id="137" name="テキスト ボックス 136"/>
        <xdr:cNvSpPr txBox="1"/>
      </xdr:nvSpPr>
      <xdr:spPr>
        <a:xfrm>
          <a:off x="3225800" y="598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209200</xdr:rowOff>
    </xdr:from>
    <xdr:to>
      <xdr:col>15</xdr:col>
      <xdr:colOff>101600</xdr:colOff>
      <xdr:row>33</xdr:row>
      <xdr:rowOff>310800</xdr:rowOff>
    </xdr:to>
    <xdr:sp macro="" textlink="">
      <xdr:nvSpPr>
        <xdr:cNvPr id="138" name="楕円 137"/>
        <xdr:cNvSpPr/>
      </xdr:nvSpPr>
      <xdr:spPr bwMode="auto">
        <a:xfrm>
          <a:off x="2857500" y="613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149527</xdr:rowOff>
    </xdr:from>
    <xdr:ext cx="762000" cy="259045"/>
    <xdr:sp macro="" textlink="">
      <xdr:nvSpPr>
        <xdr:cNvPr id="139" name="テキスト ボックス 138"/>
        <xdr:cNvSpPr txBox="1"/>
      </xdr:nvSpPr>
      <xdr:spPr>
        <a:xfrm>
          <a:off x="2527300" y="59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124,993
124,165
603.16
82,017,685
78,310,983
2,701,357
34,200,306
52,945,765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14313</xdr:rowOff>
    </xdr:from>
    <xdr:to>
      <xdr:col>24</xdr:col>
      <xdr:colOff>63500</xdr:colOff>
      <xdr:row>32</xdr:row>
      <xdr:rowOff>115897</xdr:rowOff>
    </xdr:to>
    <xdr:cxnSp macro="">
      <xdr:nvCxnSpPr>
        <xdr:cNvPr id="65" name="直線コネクタ 64"/>
        <xdr:cNvCxnSpPr/>
      </xdr:nvCxnSpPr>
      <xdr:spPr>
        <a:xfrm flipV="1">
          <a:off x="3797300" y="5329263"/>
          <a:ext cx="838200" cy="27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115897</xdr:rowOff>
    </xdr:from>
    <xdr:to>
      <xdr:col>19</xdr:col>
      <xdr:colOff>177800</xdr:colOff>
      <xdr:row>32</xdr:row>
      <xdr:rowOff>137728</xdr:rowOff>
    </xdr:to>
    <xdr:cxnSp macro="">
      <xdr:nvCxnSpPr>
        <xdr:cNvPr id="68" name="直線コネクタ 67"/>
        <xdr:cNvCxnSpPr/>
      </xdr:nvCxnSpPr>
      <xdr:spPr>
        <a:xfrm flipV="1">
          <a:off x="2908300" y="5602297"/>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137728</xdr:rowOff>
    </xdr:from>
    <xdr:to>
      <xdr:col>15</xdr:col>
      <xdr:colOff>50800</xdr:colOff>
      <xdr:row>32</xdr:row>
      <xdr:rowOff>145386</xdr:rowOff>
    </xdr:to>
    <xdr:cxnSp macro="">
      <xdr:nvCxnSpPr>
        <xdr:cNvPr id="71" name="直線コネクタ 70"/>
        <xdr:cNvCxnSpPr/>
      </xdr:nvCxnSpPr>
      <xdr:spPr>
        <a:xfrm flipV="1">
          <a:off x="2019300" y="562412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145386</xdr:rowOff>
    </xdr:from>
    <xdr:to>
      <xdr:col>10</xdr:col>
      <xdr:colOff>114300</xdr:colOff>
      <xdr:row>33</xdr:row>
      <xdr:rowOff>26686</xdr:rowOff>
    </xdr:to>
    <xdr:cxnSp macro="">
      <xdr:nvCxnSpPr>
        <xdr:cNvPr id="74" name="直線コネクタ 73"/>
        <xdr:cNvCxnSpPr/>
      </xdr:nvCxnSpPr>
      <xdr:spPr>
        <a:xfrm flipV="1">
          <a:off x="1130300" y="5631786"/>
          <a:ext cx="889000" cy="5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134963</xdr:rowOff>
    </xdr:from>
    <xdr:to>
      <xdr:col>24</xdr:col>
      <xdr:colOff>114300</xdr:colOff>
      <xdr:row>31</xdr:row>
      <xdr:rowOff>65113</xdr:rowOff>
    </xdr:to>
    <xdr:sp macro="" textlink="">
      <xdr:nvSpPr>
        <xdr:cNvPr id="84" name="楕円 83"/>
        <xdr:cNvSpPr/>
      </xdr:nvSpPr>
      <xdr:spPr>
        <a:xfrm>
          <a:off x="4584700" y="527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49890</xdr:rowOff>
    </xdr:from>
    <xdr:ext cx="534377" cy="259045"/>
    <xdr:sp macro="" textlink="">
      <xdr:nvSpPr>
        <xdr:cNvPr id="85" name="人件費該当値テキスト"/>
        <xdr:cNvSpPr txBox="1"/>
      </xdr:nvSpPr>
      <xdr:spPr>
        <a:xfrm>
          <a:off x="4686300" y="519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65097</xdr:rowOff>
    </xdr:from>
    <xdr:to>
      <xdr:col>20</xdr:col>
      <xdr:colOff>38100</xdr:colOff>
      <xdr:row>32</xdr:row>
      <xdr:rowOff>166697</xdr:rowOff>
    </xdr:to>
    <xdr:sp macro="" textlink="">
      <xdr:nvSpPr>
        <xdr:cNvPr id="86" name="楕円 85"/>
        <xdr:cNvSpPr/>
      </xdr:nvSpPr>
      <xdr:spPr>
        <a:xfrm>
          <a:off x="3746500" y="55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11774</xdr:rowOff>
    </xdr:from>
    <xdr:ext cx="534377" cy="259045"/>
    <xdr:sp macro="" textlink="">
      <xdr:nvSpPr>
        <xdr:cNvPr id="87" name="テキスト ボックス 86"/>
        <xdr:cNvSpPr txBox="1"/>
      </xdr:nvSpPr>
      <xdr:spPr>
        <a:xfrm>
          <a:off x="3530111" y="53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86928</xdr:rowOff>
    </xdr:from>
    <xdr:to>
      <xdr:col>15</xdr:col>
      <xdr:colOff>101600</xdr:colOff>
      <xdr:row>33</xdr:row>
      <xdr:rowOff>17078</xdr:rowOff>
    </xdr:to>
    <xdr:sp macro="" textlink="">
      <xdr:nvSpPr>
        <xdr:cNvPr id="88" name="楕円 87"/>
        <xdr:cNvSpPr/>
      </xdr:nvSpPr>
      <xdr:spPr>
        <a:xfrm>
          <a:off x="2857500" y="55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33605</xdr:rowOff>
    </xdr:from>
    <xdr:ext cx="534377" cy="259045"/>
    <xdr:sp macro="" textlink="">
      <xdr:nvSpPr>
        <xdr:cNvPr id="89" name="テキスト ボックス 88"/>
        <xdr:cNvSpPr txBox="1"/>
      </xdr:nvSpPr>
      <xdr:spPr>
        <a:xfrm>
          <a:off x="2641111" y="534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94586</xdr:rowOff>
    </xdr:from>
    <xdr:to>
      <xdr:col>10</xdr:col>
      <xdr:colOff>165100</xdr:colOff>
      <xdr:row>33</xdr:row>
      <xdr:rowOff>24736</xdr:rowOff>
    </xdr:to>
    <xdr:sp macro="" textlink="">
      <xdr:nvSpPr>
        <xdr:cNvPr id="90" name="楕円 89"/>
        <xdr:cNvSpPr/>
      </xdr:nvSpPr>
      <xdr:spPr>
        <a:xfrm>
          <a:off x="1968500" y="55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41263</xdr:rowOff>
    </xdr:from>
    <xdr:ext cx="534377" cy="259045"/>
    <xdr:sp macro="" textlink="">
      <xdr:nvSpPr>
        <xdr:cNvPr id="91" name="テキスト ボックス 90"/>
        <xdr:cNvSpPr txBox="1"/>
      </xdr:nvSpPr>
      <xdr:spPr>
        <a:xfrm>
          <a:off x="1752111" y="535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147336</xdr:rowOff>
    </xdr:from>
    <xdr:to>
      <xdr:col>6</xdr:col>
      <xdr:colOff>38100</xdr:colOff>
      <xdr:row>33</xdr:row>
      <xdr:rowOff>77486</xdr:rowOff>
    </xdr:to>
    <xdr:sp macro="" textlink="">
      <xdr:nvSpPr>
        <xdr:cNvPr id="92" name="楕円 91"/>
        <xdr:cNvSpPr/>
      </xdr:nvSpPr>
      <xdr:spPr>
        <a:xfrm>
          <a:off x="1079500" y="56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94013</xdr:rowOff>
    </xdr:from>
    <xdr:ext cx="534377" cy="259045"/>
    <xdr:sp macro="" textlink="">
      <xdr:nvSpPr>
        <xdr:cNvPr id="93" name="テキスト ボックス 92"/>
        <xdr:cNvSpPr txBox="1"/>
      </xdr:nvSpPr>
      <xdr:spPr>
        <a:xfrm>
          <a:off x="863111" y="54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100800</xdr:rowOff>
    </xdr:from>
    <xdr:to>
      <xdr:col>24</xdr:col>
      <xdr:colOff>63500</xdr:colOff>
      <xdr:row>56</xdr:row>
      <xdr:rowOff>10884</xdr:rowOff>
    </xdr:to>
    <xdr:cxnSp macro="">
      <xdr:nvCxnSpPr>
        <xdr:cNvPr id="123" name="直線コネクタ 122"/>
        <xdr:cNvCxnSpPr/>
      </xdr:nvCxnSpPr>
      <xdr:spPr>
        <a:xfrm flipV="1">
          <a:off x="3797300" y="9530550"/>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10884</xdr:rowOff>
    </xdr:from>
    <xdr:to>
      <xdr:col>19</xdr:col>
      <xdr:colOff>177800</xdr:colOff>
      <xdr:row>56</xdr:row>
      <xdr:rowOff>100571</xdr:rowOff>
    </xdr:to>
    <xdr:cxnSp macro="">
      <xdr:nvCxnSpPr>
        <xdr:cNvPr id="126" name="直線コネクタ 125"/>
        <xdr:cNvCxnSpPr/>
      </xdr:nvCxnSpPr>
      <xdr:spPr>
        <a:xfrm flipV="1">
          <a:off x="2908300" y="9612084"/>
          <a:ext cx="889000" cy="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100571</xdr:rowOff>
    </xdr:from>
    <xdr:to>
      <xdr:col>15</xdr:col>
      <xdr:colOff>50800</xdr:colOff>
      <xdr:row>56</xdr:row>
      <xdr:rowOff>146824</xdr:rowOff>
    </xdr:to>
    <xdr:cxnSp macro="">
      <xdr:nvCxnSpPr>
        <xdr:cNvPr id="129" name="直線コネクタ 128"/>
        <xdr:cNvCxnSpPr/>
      </xdr:nvCxnSpPr>
      <xdr:spPr>
        <a:xfrm flipV="1">
          <a:off x="2019300" y="9701771"/>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146824</xdr:rowOff>
    </xdr:from>
    <xdr:to>
      <xdr:col>10</xdr:col>
      <xdr:colOff>114300</xdr:colOff>
      <xdr:row>57</xdr:row>
      <xdr:rowOff>73787</xdr:rowOff>
    </xdr:to>
    <xdr:cxnSp macro="">
      <xdr:nvCxnSpPr>
        <xdr:cNvPr id="132" name="直線コネクタ 131"/>
        <xdr:cNvCxnSpPr/>
      </xdr:nvCxnSpPr>
      <xdr:spPr>
        <a:xfrm flipV="1">
          <a:off x="1130300" y="9748024"/>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50000</xdr:rowOff>
    </xdr:from>
    <xdr:to>
      <xdr:col>24</xdr:col>
      <xdr:colOff>114300</xdr:colOff>
      <xdr:row>55</xdr:row>
      <xdr:rowOff>151600</xdr:rowOff>
    </xdr:to>
    <xdr:sp macro="" textlink="">
      <xdr:nvSpPr>
        <xdr:cNvPr id="142" name="楕円 141"/>
        <xdr:cNvSpPr/>
      </xdr:nvSpPr>
      <xdr:spPr>
        <a:xfrm>
          <a:off x="4584700" y="94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28427</xdr:rowOff>
    </xdr:from>
    <xdr:ext cx="534377" cy="259045"/>
    <xdr:sp macro="" textlink="">
      <xdr:nvSpPr>
        <xdr:cNvPr id="143" name="物件費該当値テキスト"/>
        <xdr:cNvSpPr txBox="1"/>
      </xdr:nvSpPr>
      <xdr:spPr>
        <a:xfrm>
          <a:off x="4686300" y="945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131534</xdr:rowOff>
    </xdr:from>
    <xdr:to>
      <xdr:col>20</xdr:col>
      <xdr:colOff>38100</xdr:colOff>
      <xdr:row>56</xdr:row>
      <xdr:rowOff>61684</xdr:rowOff>
    </xdr:to>
    <xdr:sp macro="" textlink="">
      <xdr:nvSpPr>
        <xdr:cNvPr id="144" name="楕円 143"/>
        <xdr:cNvSpPr/>
      </xdr:nvSpPr>
      <xdr:spPr>
        <a:xfrm>
          <a:off x="3746500" y="95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52811</xdr:rowOff>
    </xdr:from>
    <xdr:ext cx="534377" cy="259045"/>
    <xdr:sp macro="" textlink="">
      <xdr:nvSpPr>
        <xdr:cNvPr id="145" name="テキスト ボックス 144"/>
        <xdr:cNvSpPr txBox="1"/>
      </xdr:nvSpPr>
      <xdr:spPr>
        <a:xfrm>
          <a:off x="3530111" y="965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49771</xdr:rowOff>
    </xdr:from>
    <xdr:to>
      <xdr:col>15</xdr:col>
      <xdr:colOff>101600</xdr:colOff>
      <xdr:row>56</xdr:row>
      <xdr:rowOff>151371</xdr:rowOff>
    </xdr:to>
    <xdr:sp macro="" textlink="">
      <xdr:nvSpPr>
        <xdr:cNvPr id="146" name="楕円 145"/>
        <xdr:cNvSpPr/>
      </xdr:nvSpPr>
      <xdr:spPr>
        <a:xfrm>
          <a:off x="2857500" y="96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142498</xdr:rowOff>
    </xdr:from>
    <xdr:ext cx="534377" cy="259045"/>
    <xdr:sp macro="" textlink="">
      <xdr:nvSpPr>
        <xdr:cNvPr id="147" name="テキスト ボックス 146"/>
        <xdr:cNvSpPr txBox="1"/>
      </xdr:nvSpPr>
      <xdr:spPr>
        <a:xfrm>
          <a:off x="2641111" y="97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96024</xdr:rowOff>
    </xdr:from>
    <xdr:to>
      <xdr:col>10</xdr:col>
      <xdr:colOff>165100</xdr:colOff>
      <xdr:row>57</xdr:row>
      <xdr:rowOff>26174</xdr:rowOff>
    </xdr:to>
    <xdr:sp macro="" textlink="">
      <xdr:nvSpPr>
        <xdr:cNvPr id="148" name="楕円 147"/>
        <xdr:cNvSpPr/>
      </xdr:nvSpPr>
      <xdr:spPr>
        <a:xfrm>
          <a:off x="1968500" y="96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17301</xdr:rowOff>
    </xdr:from>
    <xdr:ext cx="534377" cy="259045"/>
    <xdr:sp macro="" textlink="">
      <xdr:nvSpPr>
        <xdr:cNvPr id="149" name="テキスト ボックス 148"/>
        <xdr:cNvSpPr txBox="1"/>
      </xdr:nvSpPr>
      <xdr:spPr>
        <a:xfrm>
          <a:off x="1752111" y="97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22987</xdr:rowOff>
    </xdr:from>
    <xdr:to>
      <xdr:col>6</xdr:col>
      <xdr:colOff>38100</xdr:colOff>
      <xdr:row>57</xdr:row>
      <xdr:rowOff>124587</xdr:rowOff>
    </xdr:to>
    <xdr:sp macro="" textlink="">
      <xdr:nvSpPr>
        <xdr:cNvPr id="150" name="楕円 149"/>
        <xdr:cNvSpPr/>
      </xdr:nvSpPr>
      <xdr:spPr>
        <a:xfrm>
          <a:off x="1079500" y="97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115714</xdr:rowOff>
    </xdr:from>
    <xdr:ext cx="534377" cy="259045"/>
    <xdr:sp macro="" textlink="">
      <xdr:nvSpPr>
        <xdr:cNvPr id="151" name="テキスト ボックス 150"/>
        <xdr:cNvSpPr txBox="1"/>
      </xdr:nvSpPr>
      <xdr:spPr>
        <a:xfrm>
          <a:off x="863111" y="98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147777</xdr:rowOff>
    </xdr:from>
    <xdr:to>
      <xdr:col>24</xdr:col>
      <xdr:colOff>63500</xdr:colOff>
      <xdr:row>77</xdr:row>
      <xdr:rowOff>28829</xdr:rowOff>
    </xdr:to>
    <xdr:cxnSp macro="">
      <xdr:nvCxnSpPr>
        <xdr:cNvPr id="180" name="直線コネクタ 179"/>
        <xdr:cNvCxnSpPr/>
      </xdr:nvCxnSpPr>
      <xdr:spPr>
        <a:xfrm>
          <a:off x="3797300" y="13177977"/>
          <a:ext cx="8382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42181</xdr:rowOff>
    </xdr:from>
    <xdr:ext cx="469744" cy="259045"/>
    <xdr:sp macro="" textlink="">
      <xdr:nvSpPr>
        <xdr:cNvPr id="181" name="維持補修費平均値テキスト"/>
        <xdr:cNvSpPr txBox="1"/>
      </xdr:nvSpPr>
      <xdr:spPr>
        <a:xfrm>
          <a:off x="4686300" y="13243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147777</xdr:rowOff>
    </xdr:from>
    <xdr:to>
      <xdr:col>19</xdr:col>
      <xdr:colOff>177800</xdr:colOff>
      <xdr:row>77</xdr:row>
      <xdr:rowOff>10007</xdr:rowOff>
    </xdr:to>
    <xdr:cxnSp macro="">
      <xdr:nvCxnSpPr>
        <xdr:cNvPr id="183" name="直線コネクタ 182"/>
        <xdr:cNvCxnSpPr/>
      </xdr:nvCxnSpPr>
      <xdr:spPr>
        <a:xfrm flipV="1">
          <a:off x="2908300" y="13177977"/>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500</xdr:rowOff>
    </xdr:from>
    <xdr:ext cx="469744" cy="259045"/>
    <xdr:sp macro="" textlink="">
      <xdr:nvSpPr>
        <xdr:cNvPr id="185" name="テキスト ボックス 184"/>
        <xdr:cNvSpPr txBox="1"/>
      </xdr:nvSpPr>
      <xdr:spPr>
        <a:xfrm>
          <a:off x="3562428" y="1337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10007</xdr:rowOff>
    </xdr:from>
    <xdr:to>
      <xdr:col>15</xdr:col>
      <xdr:colOff>50800</xdr:colOff>
      <xdr:row>77</xdr:row>
      <xdr:rowOff>81865</xdr:rowOff>
    </xdr:to>
    <xdr:cxnSp macro="">
      <xdr:nvCxnSpPr>
        <xdr:cNvPr id="186" name="直線コネクタ 185"/>
        <xdr:cNvCxnSpPr/>
      </xdr:nvCxnSpPr>
      <xdr:spPr>
        <a:xfrm flipV="1">
          <a:off x="2019300" y="13211657"/>
          <a:ext cx="889000" cy="7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166006</xdr:rowOff>
    </xdr:from>
    <xdr:ext cx="469744" cy="259045"/>
    <xdr:sp macro="" textlink="">
      <xdr:nvSpPr>
        <xdr:cNvPr id="188" name="テキスト ボックス 187"/>
        <xdr:cNvSpPr txBox="1"/>
      </xdr:nvSpPr>
      <xdr:spPr>
        <a:xfrm>
          <a:off x="2673428" y="1336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81865</xdr:rowOff>
    </xdr:from>
    <xdr:to>
      <xdr:col>10</xdr:col>
      <xdr:colOff>114300</xdr:colOff>
      <xdr:row>77</xdr:row>
      <xdr:rowOff>102209</xdr:rowOff>
    </xdr:to>
    <xdr:cxnSp macro="">
      <xdr:nvCxnSpPr>
        <xdr:cNvPr id="189" name="直線コネクタ 188"/>
        <xdr:cNvCxnSpPr/>
      </xdr:nvCxnSpPr>
      <xdr:spPr>
        <a:xfrm flipV="1">
          <a:off x="1130300" y="13283515"/>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169282</xdr:rowOff>
    </xdr:from>
    <xdr:ext cx="469744" cy="259045"/>
    <xdr:sp macro="" textlink="">
      <xdr:nvSpPr>
        <xdr:cNvPr id="191" name="テキスト ボックス 190"/>
        <xdr:cNvSpPr txBox="1"/>
      </xdr:nvSpPr>
      <xdr:spPr>
        <a:xfrm>
          <a:off x="1784428" y="133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7129</xdr:rowOff>
    </xdr:from>
    <xdr:ext cx="469744" cy="259045"/>
    <xdr:sp macro="" textlink="">
      <xdr:nvSpPr>
        <xdr:cNvPr id="193" name="テキスト ボックス 192"/>
        <xdr:cNvSpPr txBox="1"/>
      </xdr:nvSpPr>
      <xdr:spPr>
        <a:xfrm>
          <a:off x="895428" y="133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149479</xdr:rowOff>
    </xdr:from>
    <xdr:to>
      <xdr:col>24</xdr:col>
      <xdr:colOff>114300</xdr:colOff>
      <xdr:row>77</xdr:row>
      <xdr:rowOff>79629</xdr:rowOff>
    </xdr:to>
    <xdr:sp macro="" textlink="">
      <xdr:nvSpPr>
        <xdr:cNvPr id="199" name="楕円 198"/>
        <xdr:cNvSpPr/>
      </xdr:nvSpPr>
      <xdr:spPr>
        <a:xfrm>
          <a:off x="45847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906</xdr:rowOff>
    </xdr:from>
    <xdr:ext cx="469744" cy="259045"/>
    <xdr:sp macro="" textlink="">
      <xdr:nvSpPr>
        <xdr:cNvPr id="200" name="維持補修費該当値テキスト"/>
        <xdr:cNvSpPr txBox="1"/>
      </xdr:nvSpPr>
      <xdr:spPr>
        <a:xfrm>
          <a:off x="4686300" y="1303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96977</xdr:rowOff>
    </xdr:from>
    <xdr:to>
      <xdr:col>20</xdr:col>
      <xdr:colOff>38100</xdr:colOff>
      <xdr:row>77</xdr:row>
      <xdr:rowOff>27127</xdr:rowOff>
    </xdr:to>
    <xdr:sp macro="" textlink="">
      <xdr:nvSpPr>
        <xdr:cNvPr id="201" name="楕円 200"/>
        <xdr:cNvSpPr/>
      </xdr:nvSpPr>
      <xdr:spPr>
        <a:xfrm>
          <a:off x="3746500" y="131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43654</xdr:rowOff>
    </xdr:from>
    <xdr:ext cx="469744" cy="259045"/>
    <xdr:sp macro="" textlink="">
      <xdr:nvSpPr>
        <xdr:cNvPr id="202" name="テキスト ボックス 201"/>
        <xdr:cNvSpPr txBox="1"/>
      </xdr:nvSpPr>
      <xdr:spPr>
        <a:xfrm>
          <a:off x="3562428" y="1290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130657</xdr:rowOff>
    </xdr:from>
    <xdr:to>
      <xdr:col>15</xdr:col>
      <xdr:colOff>101600</xdr:colOff>
      <xdr:row>77</xdr:row>
      <xdr:rowOff>60807</xdr:rowOff>
    </xdr:to>
    <xdr:sp macro="" textlink="">
      <xdr:nvSpPr>
        <xdr:cNvPr id="203" name="楕円 202"/>
        <xdr:cNvSpPr/>
      </xdr:nvSpPr>
      <xdr:spPr>
        <a:xfrm>
          <a:off x="2857500" y="13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77335</xdr:rowOff>
    </xdr:from>
    <xdr:ext cx="469744" cy="259045"/>
    <xdr:sp macro="" textlink="">
      <xdr:nvSpPr>
        <xdr:cNvPr id="204" name="テキスト ボックス 203"/>
        <xdr:cNvSpPr txBox="1"/>
      </xdr:nvSpPr>
      <xdr:spPr>
        <a:xfrm>
          <a:off x="2673428" y="1293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31065</xdr:rowOff>
    </xdr:from>
    <xdr:to>
      <xdr:col>10</xdr:col>
      <xdr:colOff>165100</xdr:colOff>
      <xdr:row>77</xdr:row>
      <xdr:rowOff>132665</xdr:rowOff>
    </xdr:to>
    <xdr:sp macro="" textlink="">
      <xdr:nvSpPr>
        <xdr:cNvPr id="205" name="楕円 204"/>
        <xdr:cNvSpPr/>
      </xdr:nvSpPr>
      <xdr:spPr>
        <a:xfrm>
          <a:off x="1968500" y="132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149192</xdr:rowOff>
    </xdr:from>
    <xdr:ext cx="469744" cy="259045"/>
    <xdr:sp macro="" textlink="">
      <xdr:nvSpPr>
        <xdr:cNvPr id="206" name="テキスト ボックス 205"/>
        <xdr:cNvSpPr txBox="1"/>
      </xdr:nvSpPr>
      <xdr:spPr>
        <a:xfrm>
          <a:off x="1784428" y="130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51409</xdr:rowOff>
    </xdr:from>
    <xdr:to>
      <xdr:col>6</xdr:col>
      <xdr:colOff>38100</xdr:colOff>
      <xdr:row>77</xdr:row>
      <xdr:rowOff>153009</xdr:rowOff>
    </xdr:to>
    <xdr:sp macro="" textlink="">
      <xdr:nvSpPr>
        <xdr:cNvPr id="207" name="楕円 206"/>
        <xdr:cNvSpPr/>
      </xdr:nvSpPr>
      <xdr:spPr>
        <a:xfrm>
          <a:off x="1079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169536</xdr:rowOff>
    </xdr:from>
    <xdr:ext cx="469744" cy="259045"/>
    <xdr:sp macro="" textlink="">
      <xdr:nvSpPr>
        <xdr:cNvPr id="208" name="テキスト ボックス 207"/>
        <xdr:cNvSpPr txBox="1"/>
      </xdr:nvSpPr>
      <xdr:spPr>
        <a:xfrm>
          <a:off x="895428" y="1302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76161</xdr:rowOff>
    </xdr:from>
    <xdr:to>
      <xdr:col>24</xdr:col>
      <xdr:colOff>63500</xdr:colOff>
      <xdr:row>94</xdr:row>
      <xdr:rowOff>22010</xdr:rowOff>
    </xdr:to>
    <xdr:cxnSp macro="">
      <xdr:nvCxnSpPr>
        <xdr:cNvPr id="238" name="直線コネクタ 237"/>
        <xdr:cNvCxnSpPr/>
      </xdr:nvCxnSpPr>
      <xdr:spPr>
        <a:xfrm flipV="1">
          <a:off x="3797300" y="16021011"/>
          <a:ext cx="838200" cy="11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22010</xdr:rowOff>
    </xdr:from>
    <xdr:to>
      <xdr:col>19</xdr:col>
      <xdr:colOff>177800</xdr:colOff>
      <xdr:row>94</xdr:row>
      <xdr:rowOff>103936</xdr:rowOff>
    </xdr:to>
    <xdr:cxnSp macro="">
      <xdr:nvCxnSpPr>
        <xdr:cNvPr id="241" name="直線コネクタ 240"/>
        <xdr:cNvCxnSpPr/>
      </xdr:nvCxnSpPr>
      <xdr:spPr>
        <a:xfrm flipV="1">
          <a:off x="2908300" y="16138310"/>
          <a:ext cx="889000" cy="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3345</xdr:rowOff>
    </xdr:from>
    <xdr:ext cx="599010" cy="259045"/>
    <xdr:sp macro="" textlink="">
      <xdr:nvSpPr>
        <xdr:cNvPr id="243" name="テキスト ボックス 242"/>
        <xdr:cNvSpPr txBox="1"/>
      </xdr:nvSpPr>
      <xdr:spPr>
        <a:xfrm>
          <a:off x="3497795" y="164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103936</xdr:rowOff>
    </xdr:from>
    <xdr:to>
      <xdr:col>15</xdr:col>
      <xdr:colOff>50800</xdr:colOff>
      <xdr:row>94</xdr:row>
      <xdr:rowOff>135496</xdr:rowOff>
    </xdr:to>
    <xdr:cxnSp macro="">
      <xdr:nvCxnSpPr>
        <xdr:cNvPr id="244" name="直線コネクタ 243"/>
        <xdr:cNvCxnSpPr/>
      </xdr:nvCxnSpPr>
      <xdr:spPr>
        <a:xfrm flipV="1">
          <a:off x="2019300" y="16220236"/>
          <a:ext cx="889000" cy="3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71201</xdr:rowOff>
    </xdr:from>
    <xdr:ext cx="599010" cy="259045"/>
    <xdr:sp macro="" textlink="">
      <xdr:nvSpPr>
        <xdr:cNvPr id="246" name="テキスト ボックス 245"/>
        <xdr:cNvSpPr txBox="1"/>
      </xdr:nvSpPr>
      <xdr:spPr>
        <a:xfrm>
          <a:off x="2608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135496</xdr:rowOff>
    </xdr:from>
    <xdr:to>
      <xdr:col>10</xdr:col>
      <xdr:colOff>114300</xdr:colOff>
      <xdr:row>95</xdr:row>
      <xdr:rowOff>15684</xdr:rowOff>
    </xdr:to>
    <xdr:cxnSp macro="">
      <xdr:nvCxnSpPr>
        <xdr:cNvPr id="247" name="直線コネクタ 246"/>
        <xdr:cNvCxnSpPr/>
      </xdr:nvCxnSpPr>
      <xdr:spPr>
        <a:xfrm flipV="1">
          <a:off x="1130300" y="16251796"/>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25361</xdr:rowOff>
    </xdr:from>
    <xdr:to>
      <xdr:col>24</xdr:col>
      <xdr:colOff>114300</xdr:colOff>
      <xdr:row>93</xdr:row>
      <xdr:rowOff>126961</xdr:rowOff>
    </xdr:to>
    <xdr:sp macro="" textlink="">
      <xdr:nvSpPr>
        <xdr:cNvPr id="257" name="楕円 256"/>
        <xdr:cNvSpPr/>
      </xdr:nvSpPr>
      <xdr:spPr>
        <a:xfrm>
          <a:off x="4584700" y="1597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48238</xdr:rowOff>
    </xdr:from>
    <xdr:ext cx="599010" cy="259045"/>
    <xdr:sp macro="" textlink="">
      <xdr:nvSpPr>
        <xdr:cNvPr id="258" name="扶助費該当値テキスト"/>
        <xdr:cNvSpPr txBox="1"/>
      </xdr:nvSpPr>
      <xdr:spPr>
        <a:xfrm>
          <a:off x="4686300" y="1582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142660</xdr:rowOff>
    </xdr:from>
    <xdr:to>
      <xdr:col>20</xdr:col>
      <xdr:colOff>38100</xdr:colOff>
      <xdr:row>94</xdr:row>
      <xdr:rowOff>72810</xdr:rowOff>
    </xdr:to>
    <xdr:sp macro="" textlink="">
      <xdr:nvSpPr>
        <xdr:cNvPr id="259" name="楕円 258"/>
        <xdr:cNvSpPr/>
      </xdr:nvSpPr>
      <xdr:spPr>
        <a:xfrm>
          <a:off x="3746500" y="160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89337</xdr:rowOff>
    </xdr:from>
    <xdr:ext cx="599010" cy="259045"/>
    <xdr:sp macro="" textlink="">
      <xdr:nvSpPr>
        <xdr:cNvPr id="260" name="テキスト ボックス 259"/>
        <xdr:cNvSpPr txBox="1"/>
      </xdr:nvSpPr>
      <xdr:spPr>
        <a:xfrm>
          <a:off x="3497795" y="1586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53136</xdr:rowOff>
    </xdr:from>
    <xdr:to>
      <xdr:col>15</xdr:col>
      <xdr:colOff>101600</xdr:colOff>
      <xdr:row>94</xdr:row>
      <xdr:rowOff>154736</xdr:rowOff>
    </xdr:to>
    <xdr:sp macro="" textlink="">
      <xdr:nvSpPr>
        <xdr:cNvPr id="261" name="楕円 260"/>
        <xdr:cNvSpPr/>
      </xdr:nvSpPr>
      <xdr:spPr>
        <a:xfrm>
          <a:off x="2857500" y="161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171263</xdr:rowOff>
    </xdr:from>
    <xdr:ext cx="599010" cy="259045"/>
    <xdr:sp macro="" textlink="">
      <xdr:nvSpPr>
        <xdr:cNvPr id="262" name="テキスト ボックス 261"/>
        <xdr:cNvSpPr txBox="1"/>
      </xdr:nvSpPr>
      <xdr:spPr>
        <a:xfrm>
          <a:off x="2608795" y="1594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84696</xdr:rowOff>
    </xdr:from>
    <xdr:to>
      <xdr:col>10</xdr:col>
      <xdr:colOff>165100</xdr:colOff>
      <xdr:row>95</xdr:row>
      <xdr:rowOff>14846</xdr:rowOff>
    </xdr:to>
    <xdr:sp macro="" textlink="">
      <xdr:nvSpPr>
        <xdr:cNvPr id="263" name="楕円 262"/>
        <xdr:cNvSpPr/>
      </xdr:nvSpPr>
      <xdr:spPr>
        <a:xfrm>
          <a:off x="1968500" y="162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31373</xdr:rowOff>
    </xdr:from>
    <xdr:ext cx="599010" cy="259045"/>
    <xdr:sp macro="" textlink="">
      <xdr:nvSpPr>
        <xdr:cNvPr id="264" name="テキスト ボックス 263"/>
        <xdr:cNvSpPr txBox="1"/>
      </xdr:nvSpPr>
      <xdr:spPr>
        <a:xfrm>
          <a:off x="1719795" y="1597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136334</xdr:rowOff>
    </xdr:from>
    <xdr:to>
      <xdr:col>6</xdr:col>
      <xdr:colOff>38100</xdr:colOff>
      <xdr:row>95</xdr:row>
      <xdr:rowOff>66484</xdr:rowOff>
    </xdr:to>
    <xdr:sp macro="" textlink="">
      <xdr:nvSpPr>
        <xdr:cNvPr id="265" name="楕円 264"/>
        <xdr:cNvSpPr/>
      </xdr:nvSpPr>
      <xdr:spPr>
        <a:xfrm>
          <a:off x="1079500" y="162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83011</xdr:rowOff>
    </xdr:from>
    <xdr:ext cx="599010" cy="259045"/>
    <xdr:sp macro="" textlink="">
      <xdr:nvSpPr>
        <xdr:cNvPr id="266" name="テキスト ボックス 265"/>
        <xdr:cNvSpPr txBox="1"/>
      </xdr:nvSpPr>
      <xdr:spPr>
        <a:xfrm>
          <a:off x="830795" y="1602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152341</xdr:rowOff>
    </xdr:from>
    <xdr:to>
      <xdr:col>55</xdr:col>
      <xdr:colOff>0</xdr:colOff>
      <xdr:row>37</xdr:row>
      <xdr:rowOff>114661</xdr:rowOff>
    </xdr:to>
    <xdr:cxnSp macro="">
      <xdr:nvCxnSpPr>
        <xdr:cNvPr id="295" name="直線コネクタ 294"/>
        <xdr:cNvCxnSpPr/>
      </xdr:nvCxnSpPr>
      <xdr:spPr>
        <a:xfrm flipV="1">
          <a:off x="9639300" y="5638741"/>
          <a:ext cx="838200" cy="81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114661</xdr:rowOff>
    </xdr:from>
    <xdr:to>
      <xdr:col>50</xdr:col>
      <xdr:colOff>114300</xdr:colOff>
      <xdr:row>38</xdr:row>
      <xdr:rowOff>46629</xdr:rowOff>
    </xdr:to>
    <xdr:cxnSp macro="">
      <xdr:nvCxnSpPr>
        <xdr:cNvPr id="298" name="直線コネクタ 297"/>
        <xdr:cNvCxnSpPr/>
      </xdr:nvCxnSpPr>
      <xdr:spPr>
        <a:xfrm flipV="1">
          <a:off x="8750300" y="6458311"/>
          <a:ext cx="889000" cy="10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44976</xdr:rowOff>
    </xdr:from>
    <xdr:to>
      <xdr:col>45</xdr:col>
      <xdr:colOff>177800</xdr:colOff>
      <xdr:row>38</xdr:row>
      <xdr:rowOff>46629</xdr:rowOff>
    </xdr:to>
    <xdr:cxnSp macro="">
      <xdr:nvCxnSpPr>
        <xdr:cNvPr id="301" name="直線コネクタ 300"/>
        <xdr:cNvCxnSpPr/>
      </xdr:nvCxnSpPr>
      <xdr:spPr>
        <a:xfrm>
          <a:off x="7861300" y="6560076"/>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44976</xdr:rowOff>
    </xdr:from>
    <xdr:to>
      <xdr:col>41</xdr:col>
      <xdr:colOff>50800</xdr:colOff>
      <xdr:row>38</xdr:row>
      <xdr:rowOff>49411</xdr:rowOff>
    </xdr:to>
    <xdr:cxnSp macro="">
      <xdr:nvCxnSpPr>
        <xdr:cNvPr id="304" name="直線コネクタ 303"/>
        <xdr:cNvCxnSpPr/>
      </xdr:nvCxnSpPr>
      <xdr:spPr>
        <a:xfrm flipV="1">
          <a:off x="6972300" y="6560076"/>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101541</xdr:rowOff>
    </xdr:from>
    <xdr:to>
      <xdr:col>55</xdr:col>
      <xdr:colOff>50800</xdr:colOff>
      <xdr:row>33</xdr:row>
      <xdr:rowOff>31691</xdr:rowOff>
    </xdr:to>
    <xdr:sp macro="" textlink="">
      <xdr:nvSpPr>
        <xdr:cNvPr id="314" name="楕円 313"/>
        <xdr:cNvSpPr/>
      </xdr:nvSpPr>
      <xdr:spPr>
        <a:xfrm>
          <a:off x="10426700" y="55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79968</xdr:rowOff>
    </xdr:from>
    <xdr:ext cx="599010" cy="259045"/>
    <xdr:sp macro="" textlink="">
      <xdr:nvSpPr>
        <xdr:cNvPr id="315" name="補助費等該当値テキスト"/>
        <xdr:cNvSpPr txBox="1"/>
      </xdr:nvSpPr>
      <xdr:spPr>
        <a:xfrm>
          <a:off x="10528300" y="556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63861</xdr:rowOff>
    </xdr:from>
    <xdr:to>
      <xdr:col>50</xdr:col>
      <xdr:colOff>165100</xdr:colOff>
      <xdr:row>37</xdr:row>
      <xdr:rowOff>165461</xdr:rowOff>
    </xdr:to>
    <xdr:sp macro="" textlink="">
      <xdr:nvSpPr>
        <xdr:cNvPr id="316" name="楕円 315"/>
        <xdr:cNvSpPr/>
      </xdr:nvSpPr>
      <xdr:spPr>
        <a:xfrm>
          <a:off x="9588500" y="64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156587</xdr:rowOff>
    </xdr:from>
    <xdr:ext cx="534377" cy="259045"/>
    <xdr:sp macro="" textlink="">
      <xdr:nvSpPr>
        <xdr:cNvPr id="317" name="テキスト ボックス 316"/>
        <xdr:cNvSpPr txBox="1"/>
      </xdr:nvSpPr>
      <xdr:spPr>
        <a:xfrm>
          <a:off x="9372111" y="65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167279</xdr:rowOff>
    </xdr:from>
    <xdr:to>
      <xdr:col>46</xdr:col>
      <xdr:colOff>38100</xdr:colOff>
      <xdr:row>38</xdr:row>
      <xdr:rowOff>97429</xdr:rowOff>
    </xdr:to>
    <xdr:sp macro="" textlink="">
      <xdr:nvSpPr>
        <xdr:cNvPr id="318" name="楕円 317"/>
        <xdr:cNvSpPr/>
      </xdr:nvSpPr>
      <xdr:spPr>
        <a:xfrm>
          <a:off x="8699500" y="65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88556</xdr:rowOff>
    </xdr:from>
    <xdr:ext cx="534377" cy="259045"/>
    <xdr:sp macro="" textlink="">
      <xdr:nvSpPr>
        <xdr:cNvPr id="319" name="テキスト ボックス 318"/>
        <xdr:cNvSpPr txBox="1"/>
      </xdr:nvSpPr>
      <xdr:spPr>
        <a:xfrm>
          <a:off x="8483111" y="66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165626</xdr:rowOff>
    </xdr:from>
    <xdr:to>
      <xdr:col>41</xdr:col>
      <xdr:colOff>101600</xdr:colOff>
      <xdr:row>38</xdr:row>
      <xdr:rowOff>95776</xdr:rowOff>
    </xdr:to>
    <xdr:sp macro="" textlink="">
      <xdr:nvSpPr>
        <xdr:cNvPr id="320" name="楕円 319"/>
        <xdr:cNvSpPr/>
      </xdr:nvSpPr>
      <xdr:spPr>
        <a:xfrm>
          <a:off x="7810500" y="65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86903</xdr:rowOff>
    </xdr:from>
    <xdr:ext cx="534377" cy="259045"/>
    <xdr:sp macro="" textlink="">
      <xdr:nvSpPr>
        <xdr:cNvPr id="321" name="テキスト ボックス 320"/>
        <xdr:cNvSpPr txBox="1"/>
      </xdr:nvSpPr>
      <xdr:spPr>
        <a:xfrm>
          <a:off x="7594111" y="660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170061</xdr:rowOff>
    </xdr:from>
    <xdr:to>
      <xdr:col>36</xdr:col>
      <xdr:colOff>165100</xdr:colOff>
      <xdr:row>38</xdr:row>
      <xdr:rowOff>100211</xdr:rowOff>
    </xdr:to>
    <xdr:sp macro="" textlink="">
      <xdr:nvSpPr>
        <xdr:cNvPr id="322" name="楕円 321"/>
        <xdr:cNvSpPr/>
      </xdr:nvSpPr>
      <xdr:spPr>
        <a:xfrm>
          <a:off x="6921500" y="6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91338</xdr:rowOff>
    </xdr:from>
    <xdr:ext cx="534377" cy="259045"/>
    <xdr:sp macro="" textlink="">
      <xdr:nvSpPr>
        <xdr:cNvPr id="323" name="テキスト ボックス 322"/>
        <xdr:cNvSpPr txBox="1"/>
      </xdr:nvSpPr>
      <xdr:spPr>
        <a:xfrm>
          <a:off x="6705111" y="660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145476</xdr:rowOff>
    </xdr:from>
    <xdr:to>
      <xdr:col>55</xdr:col>
      <xdr:colOff>0</xdr:colOff>
      <xdr:row>56</xdr:row>
      <xdr:rowOff>16858</xdr:rowOff>
    </xdr:to>
    <xdr:cxnSp macro="">
      <xdr:nvCxnSpPr>
        <xdr:cNvPr id="352" name="直線コネクタ 351"/>
        <xdr:cNvCxnSpPr/>
      </xdr:nvCxnSpPr>
      <xdr:spPr>
        <a:xfrm flipV="1">
          <a:off x="9639300" y="9575226"/>
          <a:ext cx="838200" cy="4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149920</xdr:rowOff>
    </xdr:from>
    <xdr:ext cx="534377" cy="259045"/>
    <xdr:sp macro="" textlink="">
      <xdr:nvSpPr>
        <xdr:cNvPr id="353" name="普通建設事業費平均値テキスト"/>
        <xdr:cNvSpPr txBox="1"/>
      </xdr:nvSpPr>
      <xdr:spPr>
        <a:xfrm>
          <a:off x="10528300" y="975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16858</xdr:rowOff>
    </xdr:from>
    <xdr:to>
      <xdr:col>50</xdr:col>
      <xdr:colOff>114300</xdr:colOff>
      <xdr:row>56</xdr:row>
      <xdr:rowOff>155618</xdr:rowOff>
    </xdr:to>
    <xdr:cxnSp macro="">
      <xdr:nvCxnSpPr>
        <xdr:cNvPr id="355" name="直線コネクタ 354"/>
        <xdr:cNvCxnSpPr/>
      </xdr:nvCxnSpPr>
      <xdr:spPr>
        <a:xfrm flipV="1">
          <a:off x="8750300" y="9618058"/>
          <a:ext cx="8890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131425</xdr:rowOff>
    </xdr:from>
    <xdr:to>
      <xdr:col>45</xdr:col>
      <xdr:colOff>177800</xdr:colOff>
      <xdr:row>56</xdr:row>
      <xdr:rowOff>155618</xdr:rowOff>
    </xdr:to>
    <xdr:cxnSp macro="">
      <xdr:nvCxnSpPr>
        <xdr:cNvPr id="358" name="直線コネクタ 357"/>
        <xdr:cNvCxnSpPr/>
      </xdr:nvCxnSpPr>
      <xdr:spPr>
        <a:xfrm>
          <a:off x="7861300" y="9561175"/>
          <a:ext cx="8890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99895</xdr:rowOff>
    </xdr:from>
    <xdr:ext cx="534377" cy="259045"/>
    <xdr:sp macro="" textlink="">
      <xdr:nvSpPr>
        <xdr:cNvPr id="360" name="テキスト ボックス 359"/>
        <xdr:cNvSpPr txBox="1"/>
      </xdr:nvSpPr>
      <xdr:spPr>
        <a:xfrm>
          <a:off x="8483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131425</xdr:rowOff>
    </xdr:from>
    <xdr:to>
      <xdr:col>41</xdr:col>
      <xdr:colOff>50800</xdr:colOff>
      <xdr:row>55</xdr:row>
      <xdr:rowOff>163825</xdr:rowOff>
    </xdr:to>
    <xdr:cxnSp macro="">
      <xdr:nvCxnSpPr>
        <xdr:cNvPr id="361" name="直線コネクタ 360"/>
        <xdr:cNvCxnSpPr/>
      </xdr:nvCxnSpPr>
      <xdr:spPr>
        <a:xfrm flipV="1">
          <a:off x="6972300" y="9561175"/>
          <a:ext cx="889000" cy="3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104277</xdr:rowOff>
    </xdr:from>
    <xdr:ext cx="534377" cy="259045"/>
    <xdr:sp macro="" textlink="">
      <xdr:nvSpPr>
        <xdr:cNvPr id="363" name="テキスト ボックス 362"/>
        <xdr:cNvSpPr txBox="1"/>
      </xdr:nvSpPr>
      <xdr:spPr>
        <a:xfrm>
          <a:off x="7594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117779</xdr:rowOff>
    </xdr:from>
    <xdr:ext cx="534377" cy="259045"/>
    <xdr:sp macro="" textlink="">
      <xdr:nvSpPr>
        <xdr:cNvPr id="365" name="テキスト ボックス 364"/>
        <xdr:cNvSpPr txBox="1"/>
      </xdr:nvSpPr>
      <xdr:spPr>
        <a:xfrm>
          <a:off x="6705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94676</xdr:rowOff>
    </xdr:from>
    <xdr:to>
      <xdr:col>55</xdr:col>
      <xdr:colOff>50800</xdr:colOff>
      <xdr:row>56</xdr:row>
      <xdr:rowOff>24826</xdr:rowOff>
    </xdr:to>
    <xdr:sp macro="" textlink="">
      <xdr:nvSpPr>
        <xdr:cNvPr id="371" name="楕円 370"/>
        <xdr:cNvSpPr/>
      </xdr:nvSpPr>
      <xdr:spPr>
        <a:xfrm>
          <a:off x="10426700" y="952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117553</xdr:rowOff>
    </xdr:from>
    <xdr:ext cx="534377" cy="259045"/>
    <xdr:sp macro="" textlink="">
      <xdr:nvSpPr>
        <xdr:cNvPr id="372" name="普通建設事業費該当値テキスト"/>
        <xdr:cNvSpPr txBox="1"/>
      </xdr:nvSpPr>
      <xdr:spPr>
        <a:xfrm>
          <a:off x="10528300" y="93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137508</xdr:rowOff>
    </xdr:from>
    <xdr:to>
      <xdr:col>50</xdr:col>
      <xdr:colOff>165100</xdr:colOff>
      <xdr:row>56</xdr:row>
      <xdr:rowOff>67658</xdr:rowOff>
    </xdr:to>
    <xdr:sp macro="" textlink="">
      <xdr:nvSpPr>
        <xdr:cNvPr id="373" name="楕円 372"/>
        <xdr:cNvSpPr/>
      </xdr:nvSpPr>
      <xdr:spPr>
        <a:xfrm>
          <a:off x="9588500" y="95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84185</xdr:rowOff>
    </xdr:from>
    <xdr:ext cx="534377" cy="259045"/>
    <xdr:sp macro="" textlink="">
      <xdr:nvSpPr>
        <xdr:cNvPr id="374" name="テキスト ボックス 373"/>
        <xdr:cNvSpPr txBox="1"/>
      </xdr:nvSpPr>
      <xdr:spPr>
        <a:xfrm>
          <a:off x="9372111" y="934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104818</xdr:rowOff>
    </xdr:from>
    <xdr:to>
      <xdr:col>46</xdr:col>
      <xdr:colOff>38100</xdr:colOff>
      <xdr:row>57</xdr:row>
      <xdr:rowOff>34968</xdr:rowOff>
    </xdr:to>
    <xdr:sp macro="" textlink="">
      <xdr:nvSpPr>
        <xdr:cNvPr id="375" name="楕円 374"/>
        <xdr:cNvSpPr/>
      </xdr:nvSpPr>
      <xdr:spPr>
        <a:xfrm>
          <a:off x="8699500" y="97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51495</xdr:rowOff>
    </xdr:from>
    <xdr:ext cx="534377" cy="259045"/>
    <xdr:sp macro="" textlink="">
      <xdr:nvSpPr>
        <xdr:cNvPr id="376" name="テキスト ボックス 375"/>
        <xdr:cNvSpPr txBox="1"/>
      </xdr:nvSpPr>
      <xdr:spPr>
        <a:xfrm>
          <a:off x="8483111" y="948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80625</xdr:rowOff>
    </xdr:from>
    <xdr:to>
      <xdr:col>41</xdr:col>
      <xdr:colOff>101600</xdr:colOff>
      <xdr:row>56</xdr:row>
      <xdr:rowOff>10775</xdr:rowOff>
    </xdr:to>
    <xdr:sp macro="" textlink="">
      <xdr:nvSpPr>
        <xdr:cNvPr id="377" name="楕円 376"/>
        <xdr:cNvSpPr/>
      </xdr:nvSpPr>
      <xdr:spPr>
        <a:xfrm>
          <a:off x="7810500" y="9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27302</xdr:rowOff>
    </xdr:from>
    <xdr:ext cx="534377" cy="259045"/>
    <xdr:sp macro="" textlink="">
      <xdr:nvSpPr>
        <xdr:cNvPr id="378" name="テキスト ボックス 377"/>
        <xdr:cNvSpPr txBox="1"/>
      </xdr:nvSpPr>
      <xdr:spPr>
        <a:xfrm>
          <a:off x="7594111" y="92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113025</xdr:rowOff>
    </xdr:from>
    <xdr:to>
      <xdr:col>36</xdr:col>
      <xdr:colOff>165100</xdr:colOff>
      <xdr:row>56</xdr:row>
      <xdr:rowOff>43175</xdr:rowOff>
    </xdr:to>
    <xdr:sp macro="" textlink="">
      <xdr:nvSpPr>
        <xdr:cNvPr id="379" name="楕円 378"/>
        <xdr:cNvSpPr/>
      </xdr:nvSpPr>
      <xdr:spPr>
        <a:xfrm>
          <a:off x="6921500" y="95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59702</xdr:rowOff>
    </xdr:from>
    <xdr:ext cx="534377" cy="259045"/>
    <xdr:sp macro="" textlink="">
      <xdr:nvSpPr>
        <xdr:cNvPr id="380" name="テキスト ボックス 379"/>
        <xdr:cNvSpPr txBox="1"/>
      </xdr:nvSpPr>
      <xdr:spPr>
        <a:xfrm>
          <a:off x="6705111" y="93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124968</xdr:rowOff>
    </xdr:from>
    <xdr:to>
      <xdr:col>55</xdr:col>
      <xdr:colOff>0</xdr:colOff>
      <xdr:row>78</xdr:row>
      <xdr:rowOff>11709</xdr:rowOff>
    </xdr:to>
    <xdr:cxnSp macro="">
      <xdr:nvCxnSpPr>
        <xdr:cNvPr id="409" name="直線コネクタ 408"/>
        <xdr:cNvCxnSpPr/>
      </xdr:nvCxnSpPr>
      <xdr:spPr>
        <a:xfrm flipV="1">
          <a:off x="9639300" y="13326618"/>
          <a:ext cx="838200" cy="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138650</xdr:rowOff>
    </xdr:from>
    <xdr:ext cx="534377" cy="259045"/>
    <xdr:sp macro="" textlink="">
      <xdr:nvSpPr>
        <xdr:cNvPr id="410" name="普通建設事業費 （ うち新規整備　）平均値テキスト"/>
        <xdr:cNvSpPr txBox="1"/>
      </xdr:nvSpPr>
      <xdr:spPr>
        <a:xfrm>
          <a:off x="10528300" y="133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11709</xdr:rowOff>
    </xdr:from>
    <xdr:to>
      <xdr:col>50</xdr:col>
      <xdr:colOff>114300</xdr:colOff>
      <xdr:row>78</xdr:row>
      <xdr:rowOff>21831</xdr:rowOff>
    </xdr:to>
    <xdr:cxnSp macro="">
      <xdr:nvCxnSpPr>
        <xdr:cNvPr id="412" name="直線コネクタ 411"/>
        <xdr:cNvCxnSpPr/>
      </xdr:nvCxnSpPr>
      <xdr:spPr>
        <a:xfrm flipV="1">
          <a:off x="8750300" y="13384809"/>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5296</xdr:rowOff>
    </xdr:from>
    <xdr:to>
      <xdr:col>45</xdr:col>
      <xdr:colOff>177800</xdr:colOff>
      <xdr:row>78</xdr:row>
      <xdr:rowOff>21831</xdr:rowOff>
    </xdr:to>
    <xdr:cxnSp macro="">
      <xdr:nvCxnSpPr>
        <xdr:cNvPr id="415" name="直線コネクタ 414"/>
        <xdr:cNvCxnSpPr/>
      </xdr:nvCxnSpPr>
      <xdr:spPr>
        <a:xfrm>
          <a:off x="7861300" y="13206946"/>
          <a:ext cx="8890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119918</xdr:rowOff>
    </xdr:from>
    <xdr:ext cx="534377" cy="259045"/>
    <xdr:sp macro="" textlink="">
      <xdr:nvSpPr>
        <xdr:cNvPr id="417" name="テキスト ボックス 416"/>
        <xdr:cNvSpPr txBox="1"/>
      </xdr:nvSpPr>
      <xdr:spPr>
        <a:xfrm>
          <a:off x="8483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59944</xdr:rowOff>
    </xdr:from>
    <xdr:to>
      <xdr:col>41</xdr:col>
      <xdr:colOff>50800</xdr:colOff>
      <xdr:row>77</xdr:row>
      <xdr:rowOff>5296</xdr:rowOff>
    </xdr:to>
    <xdr:cxnSp macro="">
      <xdr:nvCxnSpPr>
        <xdr:cNvPr id="418" name="直線コネクタ 417"/>
        <xdr:cNvCxnSpPr/>
      </xdr:nvCxnSpPr>
      <xdr:spPr>
        <a:xfrm>
          <a:off x="6972300" y="13090144"/>
          <a:ext cx="889000" cy="1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124731</xdr:rowOff>
    </xdr:from>
    <xdr:ext cx="534377" cy="259045"/>
    <xdr:sp macro="" textlink="">
      <xdr:nvSpPr>
        <xdr:cNvPr id="420" name="テキスト ボックス 419"/>
        <xdr:cNvSpPr txBox="1"/>
      </xdr:nvSpPr>
      <xdr:spPr>
        <a:xfrm>
          <a:off x="7594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2" name="テキスト ボックス 421"/>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74168</xdr:rowOff>
    </xdr:from>
    <xdr:to>
      <xdr:col>55</xdr:col>
      <xdr:colOff>50800</xdr:colOff>
      <xdr:row>78</xdr:row>
      <xdr:rowOff>4318</xdr:rowOff>
    </xdr:to>
    <xdr:sp macro="" textlink="">
      <xdr:nvSpPr>
        <xdr:cNvPr id="428" name="楕円 427"/>
        <xdr:cNvSpPr/>
      </xdr:nvSpPr>
      <xdr:spPr>
        <a:xfrm>
          <a:off x="10426700" y="132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97045</xdr:rowOff>
    </xdr:from>
    <xdr:ext cx="534377" cy="259045"/>
    <xdr:sp macro="" textlink="">
      <xdr:nvSpPr>
        <xdr:cNvPr id="429" name="普通建設事業費 （ うち新規整備　）該当値テキスト"/>
        <xdr:cNvSpPr txBox="1"/>
      </xdr:nvSpPr>
      <xdr:spPr>
        <a:xfrm>
          <a:off x="10528300" y="131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132359</xdr:rowOff>
    </xdr:from>
    <xdr:to>
      <xdr:col>50</xdr:col>
      <xdr:colOff>165100</xdr:colOff>
      <xdr:row>78</xdr:row>
      <xdr:rowOff>62509</xdr:rowOff>
    </xdr:to>
    <xdr:sp macro="" textlink="">
      <xdr:nvSpPr>
        <xdr:cNvPr id="430" name="楕円 429"/>
        <xdr:cNvSpPr/>
      </xdr:nvSpPr>
      <xdr:spPr>
        <a:xfrm>
          <a:off x="9588500" y="133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79036</xdr:rowOff>
    </xdr:from>
    <xdr:ext cx="534377" cy="259045"/>
    <xdr:sp macro="" textlink="">
      <xdr:nvSpPr>
        <xdr:cNvPr id="431" name="テキスト ボックス 430"/>
        <xdr:cNvSpPr txBox="1"/>
      </xdr:nvSpPr>
      <xdr:spPr>
        <a:xfrm>
          <a:off x="9372111" y="1310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142481</xdr:rowOff>
    </xdr:from>
    <xdr:to>
      <xdr:col>46</xdr:col>
      <xdr:colOff>38100</xdr:colOff>
      <xdr:row>78</xdr:row>
      <xdr:rowOff>72631</xdr:rowOff>
    </xdr:to>
    <xdr:sp macro="" textlink="">
      <xdr:nvSpPr>
        <xdr:cNvPr id="432" name="楕円 431"/>
        <xdr:cNvSpPr/>
      </xdr:nvSpPr>
      <xdr:spPr>
        <a:xfrm>
          <a:off x="8699500" y="133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89158</xdr:rowOff>
    </xdr:from>
    <xdr:ext cx="534377" cy="259045"/>
    <xdr:sp macro="" textlink="">
      <xdr:nvSpPr>
        <xdr:cNvPr id="433" name="テキスト ボックス 432"/>
        <xdr:cNvSpPr txBox="1"/>
      </xdr:nvSpPr>
      <xdr:spPr>
        <a:xfrm>
          <a:off x="8483111" y="131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125946</xdr:rowOff>
    </xdr:from>
    <xdr:to>
      <xdr:col>41</xdr:col>
      <xdr:colOff>101600</xdr:colOff>
      <xdr:row>77</xdr:row>
      <xdr:rowOff>56096</xdr:rowOff>
    </xdr:to>
    <xdr:sp macro="" textlink="">
      <xdr:nvSpPr>
        <xdr:cNvPr id="434" name="楕円 433"/>
        <xdr:cNvSpPr/>
      </xdr:nvSpPr>
      <xdr:spPr>
        <a:xfrm>
          <a:off x="7810500" y="131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72623</xdr:rowOff>
    </xdr:from>
    <xdr:ext cx="534377" cy="259045"/>
    <xdr:sp macro="" textlink="">
      <xdr:nvSpPr>
        <xdr:cNvPr id="435" name="テキスト ボックス 434"/>
        <xdr:cNvSpPr txBox="1"/>
      </xdr:nvSpPr>
      <xdr:spPr>
        <a:xfrm>
          <a:off x="7594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9144</xdr:rowOff>
    </xdr:from>
    <xdr:to>
      <xdr:col>36</xdr:col>
      <xdr:colOff>165100</xdr:colOff>
      <xdr:row>76</xdr:row>
      <xdr:rowOff>110744</xdr:rowOff>
    </xdr:to>
    <xdr:sp macro="" textlink="">
      <xdr:nvSpPr>
        <xdr:cNvPr id="436" name="楕円 435"/>
        <xdr:cNvSpPr/>
      </xdr:nvSpPr>
      <xdr:spPr>
        <a:xfrm>
          <a:off x="6921500" y="130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127271</xdr:rowOff>
    </xdr:from>
    <xdr:ext cx="534377" cy="259045"/>
    <xdr:sp macro="" textlink="">
      <xdr:nvSpPr>
        <xdr:cNvPr id="437" name="テキスト ボックス 436"/>
        <xdr:cNvSpPr txBox="1"/>
      </xdr:nvSpPr>
      <xdr:spPr>
        <a:xfrm>
          <a:off x="6705111" y="128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57823</xdr:rowOff>
    </xdr:from>
    <xdr:to>
      <xdr:col>55</xdr:col>
      <xdr:colOff>0</xdr:colOff>
      <xdr:row>95</xdr:row>
      <xdr:rowOff>75254</xdr:rowOff>
    </xdr:to>
    <xdr:cxnSp macro="">
      <xdr:nvCxnSpPr>
        <xdr:cNvPr id="466" name="直線コネクタ 465"/>
        <xdr:cNvCxnSpPr/>
      </xdr:nvCxnSpPr>
      <xdr:spPr>
        <a:xfrm flipV="1">
          <a:off x="9639300" y="16345573"/>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7" name="普通建設事業費 （ うち更新整備　）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75254</xdr:rowOff>
    </xdr:from>
    <xdr:to>
      <xdr:col>50</xdr:col>
      <xdr:colOff>114300</xdr:colOff>
      <xdr:row>96</xdr:row>
      <xdr:rowOff>94780</xdr:rowOff>
    </xdr:to>
    <xdr:cxnSp macro="">
      <xdr:nvCxnSpPr>
        <xdr:cNvPr id="469" name="直線コネクタ 468"/>
        <xdr:cNvCxnSpPr/>
      </xdr:nvCxnSpPr>
      <xdr:spPr>
        <a:xfrm flipV="1">
          <a:off x="8750300" y="16363004"/>
          <a:ext cx="889000" cy="19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48394</xdr:rowOff>
    </xdr:from>
    <xdr:to>
      <xdr:col>45</xdr:col>
      <xdr:colOff>177800</xdr:colOff>
      <xdr:row>96</xdr:row>
      <xdr:rowOff>94780</xdr:rowOff>
    </xdr:to>
    <xdr:cxnSp macro="">
      <xdr:nvCxnSpPr>
        <xdr:cNvPr id="472" name="直線コネクタ 471"/>
        <xdr:cNvCxnSpPr/>
      </xdr:nvCxnSpPr>
      <xdr:spPr>
        <a:xfrm>
          <a:off x="7861300" y="16507594"/>
          <a:ext cx="889000" cy="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74" name="テキスト ボックス 473"/>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48394</xdr:rowOff>
    </xdr:from>
    <xdr:to>
      <xdr:col>41</xdr:col>
      <xdr:colOff>50800</xdr:colOff>
      <xdr:row>97</xdr:row>
      <xdr:rowOff>3017</xdr:rowOff>
    </xdr:to>
    <xdr:cxnSp macro="">
      <xdr:nvCxnSpPr>
        <xdr:cNvPr id="475" name="直線コネクタ 474"/>
        <xdr:cNvCxnSpPr/>
      </xdr:nvCxnSpPr>
      <xdr:spPr>
        <a:xfrm flipV="1">
          <a:off x="6972300" y="16507594"/>
          <a:ext cx="889000" cy="1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xdr:rowOff>
    </xdr:from>
    <xdr:ext cx="534377" cy="259045"/>
    <xdr:sp macro="" textlink="">
      <xdr:nvSpPr>
        <xdr:cNvPr id="477" name="テキスト ボックス 476"/>
        <xdr:cNvSpPr txBox="1"/>
      </xdr:nvSpPr>
      <xdr:spPr>
        <a:xfrm>
          <a:off x="7594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7023</xdr:rowOff>
    </xdr:from>
    <xdr:to>
      <xdr:col>55</xdr:col>
      <xdr:colOff>50800</xdr:colOff>
      <xdr:row>95</xdr:row>
      <xdr:rowOff>108623</xdr:rowOff>
    </xdr:to>
    <xdr:sp macro="" textlink="">
      <xdr:nvSpPr>
        <xdr:cNvPr id="485" name="楕円 484"/>
        <xdr:cNvSpPr/>
      </xdr:nvSpPr>
      <xdr:spPr>
        <a:xfrm>
          <a:off x="10426700" y="162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29900</xdr:rowOff>
    </xdr:from>
    <xdr:ext cx="534377" cy="259045"/>
    <xdr:sp macro="" textlink="">
      <xdr:nvSpPr>
        <xdr:cNvPr id="486" name="普通建設事業費 （ うち更新整備　）該当値テキスト"/>
        <xdr:cNvSpPr txBox="1"/>
      </xdr:nvSpPr>
      <xdr:spPr>
        <a:xfrm>
          <a:off x="10528300" y="161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24454</xdr:rowOff>
    </xdr:from>
    <xdr:to>
      <xdr:col>50</xdr:col>
      <xdr:colOff>165100</xdr:colOff>
      <xdr:row>95</xdr:row>
      <xdr:rowOff>126054</xdr:rowOff>
    </xdr:to>
    <xdr:sp macro="" textlink="">
      <xdr:nvSpPr>
        <xdr:cNvPr id="487" name="楕円 486"/>
        <xdr:cNvSpPr/>
      </xdr:nvSpPr>
      <xdr:spPr>
        <a:xfrm>
          <a:off x="9588500" y="163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142581</xdr:rowOff>
    </xdr:from>
    <xdr:ext cx="534377" cy="259045"/>
    <xdr:sp macro="" textlink="">
      <xdr:nvSpPr>
        <xdr:cNvPr id="488" name="テキスト ボックス 487"/>
        <xdr:cNvSpPr txBox="1"/>
      </xdr:nvSpPr>
      <xdr:spPr>
        <a:xfrm>
          <a:off x="9372111" y="160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43980</xdr:rowOff>
    </xdr:from>
    <xdr:to>
      <xdr:col>46</xdr:col>
      <xdr:colOff>38100</xdr:colOff>
      <xdr:row>96</xdr:row>
      <xdr:rowOff>145580</xdr:rowOff>
    </xdr:to>
    <xdr:sp macro="" textlink="">
      <xdr:nvSpPr>
        <xdr:cNvPr id="489" name="楕円 488"/>
        <xdr:cNvSpPr/>
      </xdr:nvSpPr>
      <xdr:spPr>
        <a:xfrm>
          <a:off x="8699500" y="165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162107</xdr:rowOff>
    </xdr:from>
    <xdr:ext cx="534377" cy="259045"/>
    <xdr:sp macro="" textlink="">
      <xdr:nvSpPr>
        <xdr:cNvPr id="490" name="テキスト ボックス 489"/>
        <xdr:cNvSpPr txBox="1"/>
      </xdr:nvSpPr>
      <xdr:spPr>
        <a:xfrm>
          <a:off x="8483111" y="1627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169044</xdr:rowOff>
    </xdr:from>
    <xdr:to>
      <xdr:col>41</xdr:col>
      <xdr:colOff>101600</xdr:colOff>
      <xdr:row>96</xdr:row>
      <xdr:rowOff>99194</xdr:rowOff>
    </xdr:to>
    <xdr:sp macro="" textlink="">
      <xdr:nvSpPr>
        <xdr:cNvPr id="491" name="楕円 490"/>
        <xdr:cNvSpPr/>
      </xdr:nvSpPr>
      <xdr:spPr>
        <a:xfrm>
          <a:off x="7810500" y="164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115721</xdr:rowOff>
    </xdr:from>
    <xdr:ext cx="534377" cy="259045"/>
    <xdr:sp macro="" textlink="">
      <xdr:nvSpPr>
        <xdr:cNvPr id="492" name="テキスト ボックス 491"/>
        <xdr:cNvSpPr txBox="1"/>
      </xdr:nvSpPr>
      <xdr:spPr>
        <a:xfrm>
          <a:off x="7594111" y="162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123667</xdr:rowOff>
    </xdr:from>
    <xdr:to>
      <xdr:col>36</xdr:col>
      <xdr:colOff>165100</xdr:colOff>
      <xdr:row>97</xdr:row>
      <xdr:rowOff>53817</xdr:rowOff>
    </xdr:to>
    <xdr:sp macro="" textlink="">
      <xdr:nvSpPr>
        <xdr:cNvPr id="493" name="楕円 492"/>
        <xdr:cNvSpPr/>
      </xdr:nvSpPr>
      <xdr:spPr>
        <a:xfrm>
          <a:off x="6921500" y="165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44944</xdr:rowOff>
    </xdr:from>
    <xdr:ext cx="534377" cy="259045"/>
    <xdr:sp macro="" textlink="">
      <xdr:nvSpPr>
        <xdr:cNvPr id="494" name="テキスト ボックス 493"/>
        <xdr:cNvSpPr txBox="1"/>
      </xdr:nvSpPr>
      <xdr:spPr>
        <a:xfrm>
          <a:off x="6705111" y="1667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100076</xdr:rowOff>
    </xdr:from>
    <xdr:to>
      <xdr:col>85</xdr:col>
      <xdr:colOff>127000</xdr:colOff>
      <xdr:row>37</xdr:row>
      <xdr:rowOff>66777</xdr:rowOff>
    </xdr:to>
    <xdr:cxnSp macro="">
      <xdr:nvCxnSpPr>
        <xdr:cNvPr id="523" name="直線コネクタ 522"/>
        <xdr:cNvCxnSpPr/>
      </xdr:nvCxnSpPr>
      <xdr:spPr>
        <a:xfrm flipV="1">
          <a:off x="15481300" y="6272276"/>
          <a:ext cx="838200" cy="1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64584</xdr:rowOff>
    </xdr:from>
    <xdr:ext cx="469744" cy="259045"/>
    <xdr:sp macro="" textlink="">
      <xdr:nvSpPr>
        <xdr:cNvPr id="524" name="災害復旧事業費平均値テキスト"/>
        <xdr:cNvSpPr txBox="1"/>
      </xdr:nvSpPr>
      <xdr:spPr>
        <a:xfrm>
          <a:off x="16370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66777</xdr:rowOff>
    </xdr:from>
    <xdr:to>
      <xdr:col>81</xdr:col>
      <xdr:colOff>50800</xdr:colOff>
      <xdr:row>38</xdr:row>
      <xdr:rowOff>12598</xdr:rowOff>
    </xdr:to>
    <xdr:cxnSp macro="">
      <xdr:nvCxnSpPr>
        <xdr:cNvPr id="526" name="直線コネクタ 525"/>
        <xdr:cNvCxnSpPr/>
      </xdr:nvCxnSpPr>
      <xdr:spPr>
        <a:xfrm flipV="1">
          <a:off x="14592300" y="6410427"/>
          <a:ext cx="889000" cy="1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28" name="テキスト ボックス 527"/>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16180</xdr:rowOff>
    </xdr:from>
    <xdr:to>
      <xdr:col>76</xdr:col>
      <xdr:colOff>114300</xdr:colOff>
      <xdr:row>38</xdr:row>
      <xdr:rowOff>12598</xdr:rowOff>
    </xdr:to>
    <xdr:cxnSp macro="">
      <xdr:nvCxnSpPr>
        <xdr:cNvPr id="529" name="直線コネクタ 528"/>
        <xdr:cNvCxnSpPr/>
      </xdr:nvCxnSpPr>
      <xdr:spPr>
        <a:xfrm>
          <a:off x="13703300" y="6359830"/>
          <a:ext cx="8890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1" name="テキスト ボックス 530"/>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150825</xdr:rowOff>
    </xdr:from>
    <xdr:to>
      <xdr:col>71</xdr:col>
      <xdr:colOff>177800</xdr:colOff>
      <xdr:row>37</xdr:row>
      <xdr:rowOff>16180</xdr:rowOff>
    </xdr:to>
    <xdr:cxnSp macro="">
      <xdr:nvCxnSpPr>
        <xdr:cNvPr id="532" name="直線コネクタ 531"/>
        <xdr:cNvCxnSpPr/>
      </xdr:nvCxnSpPr>
      <xdr:spPr>
        <a:xfrm>
          <a:off x="12814300" y="5980125"/>
          <a:ext cx="889000" cy="3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49268</xdr:rowOff>
    </xdr:from>
    <xdr:ext cx="378565" cy="259045"/>
    <xdr:sp macro="" textlink="">
      <xdr:nvSpPr>
        <xdr:cNvPr id="534" name="テキスト ボックス 533"/>
        <xdr:cNvSpPr txBox="1"/>
      </xdr:nvSpPr>
      <xdr:spPr>
        <a:xfrm>
          <a:off x="13514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44314</xdr:rowOff>
    </xdr:from>
    <xdr:ext cx="378565" cy="259045"/>
    <xdr:sp macro="" textlink="">
      <xdr:nvSpPr>
        <xdr:cNvPr id="536" name="テキスト ボックス 535"/>
        <xdr:cNvSpPr txBox="1"/>
      </xdr:nvSpPr>
      <xdr:spPr>
        <a:xfrm>
          <a:off x="12625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49276</xdr:rowOff>
    </xdr:from>
    <xdr:to>
      <xdr:col>85</xdr:col>
      <xdr:colOff>177800</xdr:colOff>
      <xdr:row>36</xdr:row>
      <xdr:rowOff>150876</xdr:rowOff>
    </xdr:to>
    <xdr:sp macro="" textlink="">
      <xdr:nvSpPr>
        <xdr:cNvPr id="542" name="楕円 541"/>
        <xdr:cNvSpPr/>
      </xdr:nvSpPr>
      <xdr:spPr>
        <a:xfrm>
          <a:off x="162687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72153</xdr:rowOff>
    </xdr:from>
    <xdr:ext cx="469744" cy="259045"/>
    <xdr:sp macro="" textlink="">
      <xdr:nvSpPr>
        <xdr:cNvPr id="543" name="災害復旧事業費該当値テキスト"/>
        <xdr:cNvSpPr txBox="1"/>
      </xdr:nvSpPr>
      <xdr:spPr>
        <a:xfrm>
          <a:off x="16370300" y="607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15977</xdr:rowOff>
    </xdr:from>
    <xdr:to>
      <xdr:col>81</xdr:col>
      <xdr:colOff>101600</xdr:colOff>
      <xdr:row>37</xdr:row>
      <xdr:rowOff>117577</xdr:rowOff>
    </xdr:to>
    <xdr:sp macro="" textlink="">
      <xdr:nvSpPr>
        <xdr:cNvPr id="544" name="楕円 543"/>
        <xdr:cNvSpPr/>
      </xdr:nvSpPr>
      <xdr:spPr>
        <a:xfrm>
          <a:off x="15430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134104</xdr:rowOff>
    </xdr:from>
    <xdr:ext cx="469744" cy="259045"/>
    <xdr:sp macro="" textlink="">
      <xdr:nvSpPr>
        <xdr:cNvPr id="545" name="テキスト ボックス 544"/>
        <xdr:cNvSpPr txBox="1"/>
      </xdr:nvSpPr>
      <xdr:spPr>
        <a:xfrm>
          <a:off x="15246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133248</xdr:rowOff>
    </xdr:from>
    <xdr:to>
      <xdr:col>76</xdr:col>
      <xdr:colOff>165100</xdr:colOff>
      <xdr:row>38</xdr:row>
      <xdr:rowOff>63398</xdr:rowOff>
    </xdr:to>
    <xdr:sp macro="" textlink="">
      <xdr:nvSpPr>
        <xdr:cNvPr id="546" name="楕円 545"/>
        <xdr:cNvSpPr/>
      </xdr:nvSpPr>
      <xdr:spPr>
        <a:xfrm>
          <a:off x="14541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79925</xdr:rowOff>
    </xdr:from>
    <xdr:ext cx="469744" cy="259045"/>
    <xdr:sp macro="" textlink="">
      <xdr:nvSpPr>
        <xdr:cNvPr id="547" name="テキスト ボックス 546"/>
        <xdr:cNvSpPr txBox="1"/>
      </xdr:nvSpPr>
      <xdr:spPr>
        <a:xfrm>
          <a:off x="14357428" y="62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136830</xdr:rowOff>
    </xdr:from>
    <xdr:to>
      <xdr:col>72</xdr:col>
      <xdr:colOff>38100</xdr:colOff>
      <xdr:row>37</xdr:row>
      <xdr:rowOff>66980</xdr:rowOff>
    </xdr:to>
    <xdr:sp macro="" textlink="">
      <xdr:nvSpPr>
        <xdr:cNvPr id="548" name="楕円 547"/>
        <xdr:cNvSpPr/>
      </xdr:nvSpPr>
      <xdr:spPr>
        <a:xfrm>
          <a:off x="13652500" y="63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83507</xdr:rowOff>
    </xdr:from>
    <xdr:ext cx="469744" cy="259045"/>
    <xdr:sp macro="" textlink="">
      <xdr:nvSpPr>
        <xdr:cNvPr id="549" name="テキスト ボックス 548"/>
        <xdr:cNvSpPr txBox="1"/>
      </xdr:nvSpPr>
      <xdr:spPr>
        <a:xfrm>
          <a:off x="13468428" y="60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100025</xdr:rowOff>
    </xdr:from>
    <xdr:to>
      <xdr:col>67</xdr:col>
      <xdr:colOff>101600</xdr:colOff>
      <xdr:row>35</xdr:row>
      <xdr:rowOff>30175</xdr:rowOff>
    </xdr:to>
    <xdr:sp macro="" textlink="">
      <xdr:nvSpPr>
        <xdr:cNvPr id="550" name="楕円 549"/>
        <xdr:cNvSpPr/>
      </xdr:nvSpPr>
      <xdr:spPr>
        <a:xfrm>
          <a:off x="12763500" y="59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46702</xdr:rowOff>
    </xdr:from>
    <xdr:ext cx="469744" cy="259045"/>
    <xdr:sp macro="" textlink="">
      <xdr:nvSpPr>
        <xdr:cNvPr id="551" name="テキスト ボックス 550"/>
        <xdr:cNvSpPr txBox="1"/>
      </xdr:nvSpPr>
      <xdr:spPr>
        <a:xfrm>
          <a:off x="12579428" y="570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18607</xdr:rowOff>
    </xdr:from>
    <xdr:to>
      <xdr:col>85</xdr:col>
      <xdr:colOff>127000</xdr:colOff>
      <xdr:row>71</xdr:row>
      <xdr:rowOff>52832</xdr:rowOff>
    </xdr:to>
    <xdr:cxnSp macro="">
      <xdr:nvCxnSpPr>
        <xdr:cNvPr id="632" name="直線コネクタ 631"/>
        <xdr:cNvCxnSpPr/>
      </xdr:nvCxnSpPr>
      <xdr:spPr>
        <a:xfrm flipV="1">
          <a:off x="15481300" y="12191557"/>
          <a:ext cx="8382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160824</xdr:rowOff>
    </xdr:from>
    <xdr:ext cx="534377" cy="259045"/>
    <xdr:sp macro="" textlink="">
      <xdr:nvSpPr>
        <xdr:cNvPr id="633" name="公債費平均値テキスト"/>
        <xdr:cNvSpPr txBox="1"/>
      </xdr:nvSpPr>
      <xdr:spPr>
        <a:xfrm>
          <a:off x="16370300" y="12848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170267</xdr:rowOff>
    </xdr:from>
    <xdr:to>
      <xdr:col>81</xdr:col>
      <xdr:colOff>50800</xdr:colOff>
      <xdr:row>71</xdr:row>
      <xdr:rowOff>52832</xdr:rowOff>
    </xdr:to>
    <xdr:cxnSp macro="">
      <xdr:nvCxnSpPr>
        <xdr:cNvPr id="635" name="直線コネクタ 634"/>
        <xdr:cNvCxnSpPr/>
      </xdr:nvCxnSpPr>
      <xdr:spPr>
        <a:xfrm>
          <a:off x="14592300" y="12171767"/>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7" name="テキスト ボックス 636"/>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56392</xdr:rowOff>
    </xdr:from>
    <xdr:to>
      <xdr:col>76</xdr:col>
      <xdr:colOff>114300</xdr:colOff>
      <xdr:row>70</xdr:row>
      <xdr:rowOff>170267</xdr:rowOff>
    </xdr:to>
    <xdr:cxnSp macro="">
      <xdr:nvCxnSpPr>
        <xdr:cNvPr id="638" name="直線コネクタ 637"/>
        <xdr:cNvCxnSpPr/>
      </xdr:nvCxnSpPr>
      <xdr:spPr>
        <a:xfrm>
          <a:off x="13703300" y="12057892"/>
          <a:ext cx="889000" cy="1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168471</xdr:rowOff>
    </xdr:from>
    <xdr:to>
      <xdr:col>71</xdr:col>
      <xdr:colOff>177800</xdr:colOff>
      <xdr:row>70</xdr:row>
      <xdr:rowOff>56392</xdr:rowOff>
    </xdr:to>
    <xdr:cxnSp macro="">
      <xdr:nvCxnSpPr>
        <xdr:cNvPr id="641" name="直線コネクタ 640"/>
        <xdr:cNvCxnSpPr/>
      </xdr:nvCxnSpPr>
      <xdr:spPr>
        <a:xfrm>
          <a:off x="12814300" y="11998521"/>
          <a:ext cx="889000" cy="5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45" name="テキスト ボックス 644"/>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139257</xdr:rowOff>
    </xdr:from>
    <xdr:to>
      <xdr:col>85</xdr:col>
      <xdr:colOff>177800</xdr:colOff>
      <xdr:row>71</xdr:row>
      <xdr:rowOff>69407</xdr:rowOff>
    </xdr:to>
    <xdr:sp macro="" textlink="">
      <xdr:nvSpPr>
        <xdr:cNvPr id="651" name="楕円 650"/>
        <xdr:cNvSpPr/>
      </xdr:nvSpPr>
      <xdr:spPr>
        <a:xfrm>
          <a:off x="16268700" y="1214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162134</xdr:rowOff>
    </xdr:from>
    <xdr:ext cx="534377" cy="259045"/>
    <xdr:sp macro="" textlink="">
      <xdr:nvSpPr>
        <xdr:cNvPr id="652" name="公債費該当値テキスト"/>
        <xdr:cNvSpPr txBox="1"/>
      </xdr:nvSpPr>
      <xdr:spPr>
        <a:xfrm>
          <a:off x="16370300" y="1199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2032</xdr:rowOff>
    </xdr:from>
    <xdr:to>
      <xdr:col>81</xdr:col>
      <xdr:colOff>101600</xdr:colOff>
      <xdr:row>71</xdr:row>
      <xdr:rowOff>103632</xdr:rowOff>
    </xdr:to>
    <xdr:sp macro="" textlink="">
      <xdr:nvSpPr>
        <xdr:cNvPr id="653" name="楕円 652"/>
        <xdr:cNvSpPr/>
      </xdr:nvSpPr>
      <xdr:spPr>
        <a:xfrm>
          <a:off x="15430500" y="121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120159</xdr:rowOff>
    </xdr:from>
    <xdr:ext cx="534377" cy="259045"/>
    <xdr:sp macro="" textlink="">
      <xdr:nvSpPr>
        <xdr:cNvPr id="654" name="テキスト ボックス 653"/>
        <xdr:cNvSpPr txBox="1"/>
      </xdr:nvSpPr>
      <xdr:spPr>
        <a:xfrm>
          <a:off x="15214111" y="1195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119467</xdr:rowOff>
    </xdr:from>
    <xdr:to>
      <xdr:col>76</xdr:col>
      <xdr:colOff>165100</xdr:colOff>
      <xdr:row>71</xdr:row>
      <xdr:rowOff>49617</xdr:rowOff>
    </xdr:to>
    <xdr:sp macro="" textlink="">
      <xdr:nvSpPr>
        <xdr:cNvPr id="655" name="楕円 654"/>
        <xdr:cNvSpPr/>
      </xdr:nvSpPr>
      <xdr:spPr>
        <a:xfrm>
          <a:off x="14541500" y="121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66144</xdr:rowOff>
    </xdr:from>
    <xdr:ext cx="534377" cy="259045"/>
    <xdr:sp macro="" textlink="">
      <xdr:nvSpPr>
        <xdr:cNvPr id="656" name="テキスト ボックス 655"/>
        <xdr:cNvSpPr txBox="1"/>
      </xdr:nvSpPr>
      <xdr:spPr>
        <a:xfrm>
          <a:off x="14325111" y="118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5592</xdr:rowOff>
    </xdr:from>
    <xdr:to>
      <xdr:col>72</xdr:col>
      <xdr:colOff>38100</xdr:colOff>
      <xdr:row>70</xdr:row>
      <xdr:rowOff>107192</xdr:rowOff>
    </xdr:to>
    <xdr:sp macro="" textlink="">
      <xdr:nvSpPr>
        <xdr:cNvPr id="657" name="楕円 656"/>
        <xdr:cNvSpPr/>
      </xdr:nvSpPr>
      <xdr:spPr>
        <a:xfrm>
          <a:off x="13652500" y="120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123719</xdr:rowOff>
    </xdr:from>
    <xdr:ext cx="534377" cy="259045"/>
    <xdr:sp macro="" textlink="">
      <xdr:nvSpPr>
        <xdr:cNvPr id="658" name="テキスト ボックス 657"/>
        <xdr:cNvSpPr txBox="1"/>
      </xdr:nvSpPr>
      <xdr:spPr>
        <a:xfrm>
          <a:off x="13436111" y="117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117671</xdr:rowOff>
    </xdr:from>
    <xdr:to>
      <xdr:col>67</xdr:col>
      <xdr:colOff>101600</xdr:colOff>
      <xdr:row>70</xdr:row>
      <xdr:rowOff>47821</xdr:rowOff>
    </xdr:to>
    <xdr:sp macro="" textlink="">
      <xdr:nvSpPr>
        <xdr:cNvPr id="659" name="楕円 658"/>
        <xdr:cNvSpPr/>
      </xdr:nvSpPr>
      <xdr:spPr>
        <a:xfrm>
          <a:off x="12763500" y="119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64348</xdr:rowOff>
    </xdr:from>
    <xdr:ext cx="534377" cy="259045"/>
    <xdr:sp macro="" textlink="">
      <xdr:nvSpPr>
        <xdr:cNvPr id="660" name="テキスト ボックス 659"/>
        <xdr:cNvSpPr txBox="1"/>
      </xdr:nvSpPr>
      <xdr:spPr>
        <a:xfrm>
          <a:off x="12547111" y="117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134237</xdr:rowOff>
    </xdr:from>
    <xdr:to>
      <xdr:col>85</xdr:col>
      <xdr:colOff>127000</xdr:colOff>
      <xdr:row>96</xdr:row>
      <xdr:rowOff>41562</xdr:rowOff>
    </xdr:to>
    <xdr:cxnSp macro="">
      <xdr:nvCxnSpPr>
        <xdr:cNvPr id="687" name="直線コネクタ 686"/>
        <xdr:cNvCxnSpPr/>
      </xdr:nvCxnSpPr>
      <xdr:spPr>
        <a:xfrm flipV="1">
          <a:off x="15481300" y="16421987"/>
          <a:ext cx="8382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102943</xdr:rowOff>
    </xdr:from>
    <xdr:ext cx="534377" cy="259045"/>
    <xdr:sp macro="" textlink="">
      <xdr:nvSpPr>
        <xdr:cNvPr id="688" name="積立金平均値テキスト"/>
        <xdr:cNvSpPr txBox="1"/>
      </xdr:nvSpPr>
      <xdr:spPr>
        <a:xfrm>
          <a:off x="16370300" y="1656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41562</xdr:rowOff>
    </xdr:from>
    <xdr:to>
      <xdr:col>81</xdr:col>
      <xdr:colOff>50800</xdr:colOff>
      <xdr:row>97</xdr:row>
      <xdr:rowOff>1352</xdr:rowOff>
    </xdr:to>
    <xdr:cxnSp macro="">
      <xdr:nvCxnSpPr>
        <xdr:cNvPr id="690" name="直線コネクタ 689"/>
        <xdr:cNvCxnSpPr/>
      </xdr:nvCxnSpPr>
      <xdr:spPr>
        <a:xfrm flipV="1">
          <a:off x="14592300" y="16500762"/>
          <a:ext cx="889000" cy="13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43987</xdr:rowOff>
    </xdr:from>
    <xdr:ext cx="534377" cy="259045"/>
    <xdr:sp macro="" textlink="">
      <xdr:nvSpPr>
        <xdr:cNvPr id="692" name="テキスト ボックス 691"/>
        <xdr:cNvSpPr txBox="1"/>
      </xdr:nvSpPr>
      <xdr:spPr>
        <a:xfrm>
          <a:off x="15214111" y="166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126098</xdr:rowOff>
    </xdr:from>
    <xdr:to>
      <xdr:col>76</xdr:col>
      <xdr:colOff>114300</xdr:colOff>
      <xdr:row>97</xdr:row>
      <xdr:rowOff>1352</xdr:rowOff>
    </xdr:to>
    <xdr:cxnSp macro="">
      <xdr:nvCxnSpPr>
        <xdr:cNvPr id="693" name="直線コネクタ 692"/>
        <xdr:cNvCxnSpPr/>
      </xdr:nvCxnSpPr>
      <xdr:spPr>
        <a:xfrm>
          <a:off x="13703300" y="16242398"/>
          <a:ext cx="889000" cy="38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126098</xdr:rowOff>
    </xdr:from>
    <xdr:to>
      <xdr:col>71</xdr:col>
      <xdr:colOff>177800</xdr:colOff>
      <xdr:row>96</xdr:row>
      <xdr:rowOff>88196</xdr:rowOff>
    </xdr:to>
    <xdr:cxnSp macro="">
      <xdr:nvCxnSpPr>
        <xdr:cNvPr id="696" name="直線コネクタ 695"/>
        <xdr:cNvCxnSpPr/>
      </xdr:nvCxnSpPr>
      <xdr:spPr>
        <a:xfrm flipV="1">
          <a:off x="12814300" y="16242398"/>
          <a:ext cx="889000" cy="30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48696</xdr:rowOff>
    </xdr:from>
    <xdr:ext cx="534377" cy="259045"/>
    <xdr:sp macro="" textlink="">
      <xdr:nvSpPr>
        <xdr:cNvPr id="698" name="テキスト ボックス 697"/>
        <xdr:cNvSpPr txBox="1"/>
      </xdr:nvSpPr>
      <xdr:spPr>
        <a:xfrm>
          <a:off x="13436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129278</xdr:rowOff>
    </xdr:from>
    <xdr:ext cx="469744" cy="259045"/>
    <xdr:sp macro="" textlink="">
      <xdr:nvSpPr>
        <xdr:cNvPr id="700" name="テキスト ボックス 699"/>
        <xdr:cNvSpPr txBox="1"/>
      </xdr:nvSpPr>
      <xdr:spPr>
        <a:xfrm>
          <a:off x="12579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83437</xdr:rowOff>
    </xdr:from>
    <xdr:to>
      <xdr:col>85</xdr:col>
      <xdr:colOff>177800</xdr:colOff>
      <xdr:row>96</xdr:row>
      <xdr:rowOff>13587</xdr:rowOff>
    </xdr:to>
    <xdr:sp macro="" textlink="">
      <xdr:nvSpPr>
        <xdr:cNvPr id="706" name="楕円 705"/>
        <xdr:cNvSpPr/>
      </xdr:nvSpPr>
      <xdr:spPr>
        <a:xfrm>
          <a:off x="16268700" y="163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106314</xdr:rowOff>
    </xdr:from>
    <xdr:ext cx="534377" cy="259045"/>
    <xdr:sp macro="" textlink="">
      <xdr:nvSpPr>
        <xdr:cNvPr id="707" name="積立金該当値テキスト"/>
        <xdr:cNvSpPr txBox="1"/>
      </xdr:nvSpPr>
      <xdr:spPr>
        <a:xfrm>
          <a:off x="16370300" y="162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162212</xdr:rowOff>
    </xdr:from>
    <xdr:to>
      <xdr:col>81</xdr:col>
      <xdr:colOff>101600</xdr:colOff>
      <xdr:row>96</xdr:row>
      <xdr:rowOff>92362</xdr:rowOff>
    </xdr:to>
    <xdr:sp macro="" textlink="">
      <xdr:nvSpPr>
        <xdr:cNvPr id="708" name="楕円 707"/>
        <xdr:cNvSpPr/>
      </xdr:nvSpPr>
      <xdr:spPr>
        <a:xfrm>
          <a:off x="15430500" y="164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108889</xdr:rowOff>
    </xdr:from>
    <xdr:ext cx="534377" cy="259045"/>
    <xdr:sp macro="" textlink="">
      <xdr:nvSpPr>
        <xdr:cNvPr id="709" name="テキスト ボックス 708"/>
        <xdr:cNvSpPr txBox="1"/>
      </xdr:nvSpPr>
      <xdr:spPr>
        <a:xfrm>
          <a:off x="15214111" y="162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122002</xdr:rowOff>
    </xdr:from>
    <xdr:to>
      <xdr:col>76</xdr:col>
      <xdr:colOff>165100</xdr:colOff>
      <xdr:row>97</xdr:row>
      <xdr:rowOff>52152</xdr:rowOff>
    </xdr:to>
    <xdr:sp macro="" textlink="">
      <xdr:nvSpPr>
        <xdr:cNvPr id="710" name="楕円 709"/>
        <xdr:cNvSpPr/>
      </xdr:nvSpPr>
      <xdr:spPr>
        <a:xfrm>
          <a:off x="14541500" y="165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43279</xdr:rowOff>
    </xdr:from>
    <xdr:ext cx="534377" cy="259045"/>
    <xdr:sp macro="" textlink="">
      <xdr:nvSpPr>
        <xdr:cNvPr id="711" name="テキスト ボックス 710"/>
        <xdr:cNvSpPr txBox="1"/>
      </xdr:nvSpPr>
      <xdr:spPr>
        <a:xfrm>
          <a:off x="14325111" y="166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75298</xdr:rowOff>
    </xdr:from>
    <xdr:to>
      <xdr:col>72</xdr:col>
      <xdr:colOff>38100</xdr:colOff>
      <xdr:row>95</xdr:row>
      <xdr:rowOff>5448</xdr:rowOff>
    </xdr:to>
    <xdr:sp macro="" textlink="">
      <xdr:nvSpPr>
        <xdr:cNvPr id="712" name="楕円 711"/>
        <xdr:cNvSpPr/>
      </xdr:nvSpPr>
      <xdr:spPr>
        <a:xfrm>
          <a:off x="13652500" y="161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21975</xdr:rowOff>
    </xdr:from>
    <xdr:ext cx="534377" cy="259045"/>
    <xdr:sp macro="" textlink="">
      <xdr:nvSpPr>
        <xdr:cNvPr id="713" name="テキスト ボックス 712"/>
        <xdr:cNvSpPr txBox="1"/>
      </xdr:nvSpPr>
      <xdr:spPr>
        <a:xfrm>
          <a:off x="13436111" y="159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37396</xdr:rowOff>
    </xdr:from>
    <xdr:to>
      <xdr:col>67</xdr:col>
      <xdr:colOff>101600</xdr:colOff>
      <xdr:row>96</xdr:row>
      <xdr:rowOff>138996</xdr:rowOff>
    </xdr:to>
    <xdr:sp macro="" textlink="">
      <xdr:nvSpPr>
        <xdr:cNvPr id="714" name="楕円 713"/>
        <xdr:cNvSpPr/>
      </xdr:nvSpPr>
      <xdr:spPr>
        <a:xfrm>
          <a:off x="12763500" y="164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155523</xdr:rowOff>
    </xdr:from>
    <xdr:ext cx="534377" cy="259045"/>
    <xdr:sp macro="" textlink="">
      <xdr:nvSpPr>
        <xdr:cNvPr id="715" name="テキスト ボックス 714"/>
        <xdr:cNvSpPr txBox="1"/>
      </xdr:nvSpPr>
      <xdr:spPr>
        <a:xfrm>
          <a:off x="12547111" y="1627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139129</xdr:rowOff>
    </xdr:from>
    <xdr:to>
      <xdr:col>116</xdr:col>
      <xdr:colOff>63500</xdr:colOff>
      <xdr:row>38</xdr:row>
      <xdr:rowOff>140081</xdr:rowOff>
    </xdr:to>
    <xdr:cxnSp macro="">
      <xdr:nvCxnSpPr>
        <xdr:cNvPr id="744" name="直線コネクタ 743"/>
        <xdr:cNvCxnSpPr/>
      </xdr:nvCxnSpPr>
      <xdr:spPr>
        <a:xfrm>
          <a:off x="21323300" y="665422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136271</xdr:rowOff>
    </xdr:from>
    <xdr:to>
      <xdr:col>111</xdr:col>
      <xdr:colOff>177800</xdr:colOff>
      <xdr:row>38</xdr:row>
      <xdr:rowOff>139129</xdr:rowOff>
    </xdr:to>
    <xdr:cxnSp macro="">
      <xdr:nvCxnSpPr>
        <xdr:cNvPr id="747" name="直線コネクタ 746"/>
        <xdr:cNvCxnSpPr/>
      </xdr:nvCxnSpPr>
      <xdr:spPr>
        <a:xfrm>
          <a:off x="20434300" y="665137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136081</xdr:rowOff>
    </xdr:from>
    <xdr:to>
      <xdr:col>107</xdr:col>
      <xdr:colOff>50800</xdr:colOff>
      <xdr:row>38</xdr:row>
      <xdr:rowOff>136271</xdr:rowOff>
    </xdr:to>
    <xdr:cxnSp macro="">
      <xdr:nvCxnSpPr>
        <xdr:cNvPr id="750" name="直線コネクタ 749"/>
        <xdr:cNvCxnSpPr/>
      </xdr:nvCxnSpPr>
      <xdr:spPr>
        <a:xfrm>
          <a:off x="19545300" y="665118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135319</xdr:rowOff>
    </xdr:from>
    <xdr:to>
      <xdr:col>102</xdr:col>
      <xdr:colOff>114300</xdr:colOff>
      <xdr:row>38</xdr:row>
      <xdr:rowOff>136081</xdr:rowOff>
    </xdr:to>
    <xdr:cxnSp macro="">
      <xdr:nvCxnSpPr>
        <xdr:cNvPr id="753" name="直線コネクタ 752"/>
        <xdr:cNvCxnSpPr/>
      </xdr:nvCxnSpPr>
      <xdr:spPr>
        <a:xfrm>
          <a:off x="18656300" y="665041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63" name="楕円 762"/>
        <xdr:cNvSpPr/>
      </xdr:nvSpPr>
      <xdr:spPr>
        <a:xfrm>
          <a:off x="221107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4208</xdr:rowOff>
    </xdr:from>
    <xdr:ext cx="378565" cy="259045"/>
    <xdr:sp macro="" textlink="">
      <xdr:nvSpPr>
        <xdr:cNvPr id="764" name="投資及び出資金該当値テキスト"/>
        <xdr:cNvSpPr txBox="1"/>
      </xdr:nvSpPr>
      <xdr:spPr>
        <a:xfrm>
          <a:off x="22212300" y="651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88329</xdr:rowOff>
    </xdr:from>
    <xdr:to>
      <xdr:col>112</xdr:col>
      <xdr:colOff>38100</xdr:colOff>
      <xdr:row>39</xdr:row>
      <xdr:rowOff>18479</xdr:rowOff>
    </xdr:to>
    <xdr:sp macro="" textlink="">
      <xdr:nvSpPr>
        <xdr:cNvPr id="765" name="楕円 764"/>
        <xdr:cNvSpPr/>
      </xdr:nvSpPr>
      <xdr:spPr>
        <a:xfrm>
          <a:off x="212725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9606</xdr:rowOff>
    </xdr:from>
    <xdr:ext cx="378565" cy="259045"/>
    <xdr:sp macro="" textlink="">
      <xdr:nvSpPr>
        <xdr:cNvPr id="766" name="テキスト ボックス 765"/>
        <xdr:cNvSpPr txBox="1"/>
      </xdr:nvSpPr>
      <xdr:spPr>
        <a:xfrm>
          <a:off x="21134017" y="6696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85471</xdr:rowOff>
    </xdr:from>
    <xdr:to>
      <xdr:col>107</xdr:col>
      <xdr:colOff>101600</xdr:colOff>
      <xdr:row>39</xdr:row>
      <xdr:rowOff>15621</xdr:rowOff>
    </xdr:to>
    <xdr:sp macro="" textlink="">
      <xdr:nvSpPr>
        <xdr:cNvPr id="767" name="楕円 766"/>
        <xdr:cNvSpPr/>
      </xdr:nvSpPr>
      <xdr:spPr>
        <a:xfrm>
          <a:off x="20383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6748</xdr:rowOff>
    </xdr:from>
    <xdr:ext cx="378565" cy="259045"/>
    <xdr:sp macro="" textlink="">
      <xdr:nvSpPr>
        <xdr:cNvPr id="768" name="テキスト ボックス 767"/>
        <xdr:cNvSpPr txBox="1"/>
      </xdr:nvSpPr>
      <xdr:spPr>
        <a:xfrm>
          <a:off x="20245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85281</xdr:rowOff>
    </xdr:from>
    <xdr:to>
      <xdr:col>102</xdr:col>
      <xdr:colOff>165100</xdr:colOff>
      <xdr:row>39</xdr:row>
      <xdr:rowOff>15431</xdr:rowOff>
    </xdr:to>
    <xdr:sp macro="" textlink="">
      <xdr:nvSpPr>
        <xdr:cNvPr id="769" name="楕円 768"/>
        <xdr:cNvSpPr/>
      </xdr:nvSpPr>
      <xdr:spPr>
        <a:xfrm>
          <a:off x="19494500" y="66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6558</xdr:rowOff>
    </xdr:from>
    <xdr:ext cx="378565" cy="259045"/>
    <xdr:sp macro="" textlink="">
      <xdr:nvSpPr>
        <xdr:cNvPr id="770" name="テキスト ボックス 769"/>
        <xdr:cNvSpPr txBox="1"/>
      </xdr:nvSpPr>
      <xdr:spPr>
        <a:xfrm>
          <a:off x="19356017" y="669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84519</xdr:rowOff>
    </xdr:from>
    <xdr:to>
      <xdr:col>98</xdr:col>
      <xdr:colOff>38100</xdr:colOff>
      <xdr:row>39</xdr:row>
      <xdr:rowOff>14669</xdr:rowOff>
    </xdr:to>
    <xdr:sp macro="" textlink="">
      <xdr:nvSpPr>
        <xdr:cNvPr id="771" name="楕円 770"/>
        <xdr:cNvSpPr/>
      </xdr:nvSpPr>
      <xdr:spPr>
        <a:xfrm>
          <a:off x="18605500" y="6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5796</xdr:rowOff>
    </xdr:from>
    <xdr:ext cx="378565" cy="259045"/>
    <xdr:sp macro="" textlink="">
      <xdr:nvSpPr>
        <xdr:cNvPr id="772" name="テキスト ボックス 771"/>
        <xdr:cNvSpPr txBox="1"/>
      </xdr:nvSpPr>
      <xdr:spPr>
        <a:xfrm>
          <a:off x="18467017" y="6692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33306</xdr:rowOff>
    </xdr:from>
    <xdr:to>
      <xdr:col>116</xdr:col>
      <xdr:colOff>63500</xdr:colOff>
      <xdr:row>59</xdr:row>
      <xdr:rowOff>35401</xdr:rowOff>
    </xdr:to>
    <xdr:cxnSp macro="">
      <xdr:nvCxnSpPr>
        <xdr:cNvPr id="801" name="直線コネクタ 800"/>
        <xdr:cNvCxnSpPr/>
      </xdr:nvCxnSpPr>
      <xdr:spPr>
        <a:xfrm>
          <a:off x="21323300" y="10148856"/>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33306</xdr:rowOff>
    </xdr:from>
    <xdr:to>
      <xdr:col>111</xdr:col>
      <xdr:colOff>177800</xdr:colOff>
      <xdr:row>59</xdr:row>
      <xdr:rowOff>34277</xdr:rowOff>
    </xdr:to>
    <xdr:cxnSp macro="">
      <xdr:nvCxnSpPr>
        <xdr:cNvPr id="804" name="直線コネクタ 803"/>
        <xdr:cNvCxnSpPr/>
      </xdr:nvCxnSpPr>
      <xdr:spPr>
        <a:xfrm flipV="1">
          <a:off x="20434300" y="10148856"/>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34277</xdr:rowOff>
    </xdr:from>
    <xdr:to>
      <xdr:col>107</xdr:col>
      <xdr:colOff>50800</xdr:colOff>
      <xdr:row>59</xdr:row>
      <xdr:rowOff>35192</xdr:rowOff>
    </xdr:to>
    <xdr:cxnSp macro="">
      <xdr:nvCxnSpPr>
        <xdr:cNvPr id="807" name="直線コネクタ 806"/>
        <xdr:cNvCxnSpPr/>
      </xdr:nvCxnSpPr>
      <xdr:spPr>
        <a:xfrm flipV="1">
          <a:off x="19545300" y="101498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35192</xdr:rowOff>
    </xdr:from>
    <xdr:to>
      <xdr:col>102</xdr:col>
      <xdr:colOff>114300</xdr:colOff>
      <xdr:row>59</xdr:row>
      <xdr:rowOff>35668</xdr:rowOff>
    </xdr:to>
    <xdr:cxnSp macro="">
      <xdr:nvCxnSpPr>
        <xdr:cNvPr id="810" name="直線コネクタ 809"/>
        <xdr:cNvCxnSpPr/>
      </xdr:nvCxnSpPr>
      <xdr:spPr>
        <a:xfrm flipV="1">
          <a:off x="18656300" y="10150742"/>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156051</xdr:rowOff>
    </xdr:from>
    <xdr:to>
      <xdr:col>116</xdr:col>
      <xdr:colOff>114300</xdr:colOff>
      <xdr:row>59</xdr:row>
      <xdr:rowOff>86201</xdr:rowOff>
    </xdr:to>
    <xdr:sp macro="" textlink="">
      <xdr:nvSpPr>
        <xdr:cNvPr id="820" name="楕円 819"/>
        <xdr:cNvSpPr/>
      </xdr:nvSpPr>
      <xdr:spPr>
        <a:xfrm>
          <a:off x="22110700" y="101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70978</xdr:rowOff>
    </xdr:from>
    <xdr:ext cx="378565" cy="259045"/>
    <xdr:sp macro="" textlink="">
      <xdr:nvSpPr>
        <xdr:cNvPr id="821" name="貸付金該当値テキスト"/>
        <xdr:cNvSpPr txBox="1"/>
      </xdr:nvSpPr>
      <xdr:spPr>
        <a:xfrm>
          <a:off x="22212300" y="10015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153956</xdr:rowOff>
    </xdr:from>
    <xdr:to>
      <xdr:col>112</xdr:col>
      <xdr:colOff>38100</xdr:colOff>
      <xdr:row>59</xdr:row>
      <xdr:rowOff>84106</xdr:rowOff>
    </xdr:to>
    <xdr:sp macro="" textlink="">
      <xdr:nvSpPr>
        <xdr:cNvPr id="822" name="楕円 821"/>
        <xdr:cNvSpPr/>
      </xdr:nvSpPr>
      <xdr:spPr>
        <a:xfrm>
          <a:off x="21272500" y="100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75233</xdr:rowOff>
    </xdr:from>
    <xdr:ext cx="378565" cy="259045"/>
    <xdr:sp macro="" textlink="">
      <xdr:nvSpPr>
        <xdr:cNvPr id="823" name="テキスト ボックス 822"/>
        <xdr:cNvSpPr txBox="1"/>
      </xdr:nvSpPr>
      <xdr:spPr>
        <a:xfrm>
          <a:off x="21134017" y="1019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154927</xdr:rowOff>
    </xdr:from>
    <xdr:to>
      <xdr:col>107</xdr:col>
      <xdr:colOff>101600</xdr:colOff>
      <xdr:row>59</xdr:row>
      <xdr:rowOff>85077</xdr:rowOff>
    </xdr:to>
    <xdr:sp macro="" textlink="">
      <xdr:nvSpPr>
        <xdr:cNvPr id="824" name="楕円 823"/>
        <xdr:cNvSpPr/>
      </xdr:nvSpPr>
      <xdr:spPr>
        <a:xfrm>
          <a:off x="20383500" y="100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76204</xdr:rowOff>
    </xdr:from>
    <xdr:ext cx="378565" cy="259045"/>
    <xdr:sp macro="" textlink="">
      <xdr:nvSpPr>
        <xdr:cNvPr id="825" name="テキスト ボックス 824"/>
        <xdr:cNvSpPr txBox="1"/>
      </xdr:nvSpPr>
      <xdr:spPr>
        <a:xfrm>
          <a:off x="20245017" y="1019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155842</xdr:rowOff>
    </xdr:from>
    <xdr:to>
      <xdr:col>102</xdr:col>
      <xdr:colOff>165100</xdr:colOff>
      <xdr:row>59</xdr:row>
      <xdr:rowOff>85992</xdr:rowOff>
    </xdr:to>
    <xdr:sp macro="" textlink="">
      <xdr:nvSpPr>
        <xdr:cNvPr id="826" name="楕円 825"/>
        <xdr:cNvSpPr/>
      </xdr:nvSpPr>
      <xdr:spPr>
        <a:xfrm>
          <a:off x="19494500" y="100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77119</xdr:rowOff>
    </xdr:from>
    <xdr:ext cx="378565" cy="259045"/>
    <xdr:sp macro="" textlink="">
      <xdr:nvSpPr>
        <xdr:cNvPr id="827" name="テキスト ボックス 826"/>
        <xdr:cNvSpPr txBox="1"/>
      </xdr:nvSpPr>
      <xdr:spPr>
        <a:xfrm>
          <a:off x="19356017" y="1019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156318</xdr:rowOff>
    </xdr:from>
    <xdr:to>
      <xdr:col>98</xdr:col>
      <xdr:colOff>38100</xdr:colOff>
      <xdr:row>59</xdr:row>
      <xdr:rowOff>86468</xdr:rowOff>
    </xdr:to>
    <xdr:sp macro="" textlink="">
      <xdr:nvSpPr>
        <xdr:cNvPr id="828" name="楕円 827"/>
        <xdr:cNvSpPr/>
      </xdr:nvSpPr>
      <xdr:spPr>
        <a:xfrm>
          <a:off x="18605500" y="101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77595</xdr:rowOff>
    </xdr:from>
    <xdr:ext cx="378565" cy="259045"/>
    <xdr:sp macro="" textlink="">
      <xdr:nvSpPr>
        <xdr:cNvPr id="829" name="テキスト ボックス 828"/>
        <xdr:cNvSpPr txBox="1"/>
      </xdr:nvSpPr>
      <xdr:spPr>
        <a:xfrm>
          <a:off x="18467017" y="1019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130823</xdr:rowOff>
    </xdr:from>
    <xdr:to>
      <xdr:col>116</xdr:col>
      <xdr:colOff>63500</xdr:colOff>
      <xdr:row>75</xdr:row>
      <xdr:rowOff>4216</xdr:rowOff>
    </xdr:to>
    <xdr:cxnSp macro="">
      <xdr:nvCxnSpPr>
        <xdr:cNvPr id="859" name="直線コネクタ 858"/>
        <xdr:cNvCxnSpPr/>
      </xdr:nvCxnSpPr>
      <xdr:spPr>
        <a:xfrm flipV="1">
          <a:off x="21323300" y="12818123"/>
          <a:ext cx="8382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132156</xdr:rowOff>
    </xdr:from>
    <xdr:to>
      <xdr:col>111</xdr:col>
      <xdr:colOff>177800</xdr:colOff>
      <xdr:row>75</xdr:row>
      <xdr:rowOff>4216</xdr:rowOff>
    </xdr:to>
    <xdr:cxnSp macro="">
      <xdr:nvCxnSpPr>
        <xdr:cNvPr id="862" name="直線コネクタ 861"/>
        <xdr:cNvCxnSpPr/>
      </xdr:nvCxnSpPr>
      <xdr:spPr>
        <a:xfrm>
          <a:off x="20434300" y="12476556"/>
          <a:ext cx="889000" cy="3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4" name="テキスト ボックス 863"/>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132156</xdr:rowOff>
    </xdr:from>
    <xdr:to>
      <xdr:col>107</xdr:col>
      <xdr:colOff>50800</xdr:colOff>
      <xdr:row>74</xdr:row>
      <xdr:rowOff>32677</xdr:rowOff>
    </xdr:to>
    <xdr:cxnSp macro="">
      <xdr:nvCxnSpPr>
        <xdr:cNvPr id="865" name="直線コネクタ 864"/>
        <xdr:cNvCxnSpPr/>
      </xdr:nvCxnSpPr>
      <xdr:spPr>
        <a:xfrm flipV="1">
          <a:off x="19545300" y="12476556"/>
          <a:ext cx="889000" cy="2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31686</xdr:rowOff>
    </xdr:from>
    <xdr:to>
      <xdr:col>102</xdr:col>
      <xdr:colOff>114300</xdr:colOff>
      <xdr:row>74</xdr:row>
      <xdr:rowOff>32677</xdr:rowOff>
    </xdr:to>
    <xdr:cxnSp macro="">
      <xdr:nvCxnSpPr>
        <xdr:cNvPr id="868" name="直線コネクタ 867"/>
        <xdr:cNvCxnSpPr/>
      </xdr:nvCxnSpPr>
      <xdr:spPr>
        <a:xfrm>
          <a:off x="18656300" y="1271898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68203</xdr:rowOff>
    </xdr:from>
    <xdr:ext cx="534377" cy="259045"/>
    <xdr:sp macro="" textlink="">
      <xdr:nvSpPr>
        <xdr:cNvPr id="870" name="テキスト ボックス 869"/>
        <xdr:cNvSpPr txBox="1"/>
      </xdr:nvSpPr>
      <xdr:spPr>
        <a:xfrm>
          <a:off x="19278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72" name="テキスト ボックス 871"/>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80023</xdr:rowOff>
    </xdr:from>
    <xdr:to>
      <xdr:col>116</xdr:col>
      <xdr:colOff>114300</xdr:colOff>
      <xdr:row>75</xdr:row>
      <xdr:rowOff>10173</xdr:rowOff>
    </xdr:to>
    <xdr:sp macro="" textlink="">
      <xdr:nvSpPr>
        <xdr:cNvPr id="878" name="楕円 877"/>
        <xdr:cNvSpPr/>
      </xdr:nvSpPr>
      <xdr:spPr>
        <a:xfrm>
          <a:off x="22110700" y="127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102900</xdr:rowOff>
    </xdr:from>
    <xdr:ext cx="534377" cy="259045"/>
    <xdr:sp macro="" textlink="">
      <xdr:nvSpPr>
        <xdr:cNvPr id="879" name="繰出金該当値テキスト"/>
        <xdr:cNvSpPr txBox="1"/>
      </xdr:nvSpPr>
      <xdr:spPr>
        <a:xfrm>
          <a:off x="22212300" y="126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124866</xdr:rowOff>
    </xdr:from>
    <xdr:to>
      <xdr:col>112</xdr:col>
      <xdr:colOff>38100</xdr:colOff>
      <xdr:row>75</xdr:row>
      <xdr:rowOff>55016</xdr:rowOff>
    </xdr:to>
    <xdr:sp macro="" textlink="">
      <xdr:nvSpPr>
        <xdr:cNvPr id="880" name="楕円 879"/>
        <xdr:cNvSpPr/>
      </xdr:nvSpPr>
      <xdr:spPr>
        <a:xfrm>
          <a:off x="21272500" y="128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71543</xdr:rowOff>
    </xdr:from>
    <xdr:ext cx="534377" cy="259045"/>
    <xdr:sp macro="" textlink="">
      <xdr:nvSpPr>
        <xdr:cNvPr id="881" name="テキスト ボックス 880"/>
        <xdr:cNvSpPr txBox="1"/>
      </xdr:nvSpPr>
      <xdr:spPr>
        <a:xfrm>
          <a:off x="21056111" y="125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81356</xdr:rowOff>
    </xdr:from>
    <xdr:to>
      <xdr:col>107</xdr:col>
      <xdr:colOff>101600</xdr:colOff>
      <xdr:row>73</xdr:row>
      <xdr:rowOff>11506</xdr:rowOff>
    </xdr:to>
    <xdr:sp macro="" textlink="">
      <xdr:nvSpPr>
        <xdr:cNvPr id="882" name="楕円 881"/>
        <xdr:cNvSpPr/>
      </xdr:nvSpPr>
      <xdr:spPr>
        <a:xfrm>
          <a:off x="20383500" y="124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28033</xdr:rowOff>
    </xdr:from>
    <xdr:ext cx="534377" cy="259045"/>
    <xdr:sp macro="" textlink="">
      <xdr:nvSpPr>
        <xdr:cNvPr id="883" name="テキスト ボックス 882"/>
        <xdr:cNvSpPr txBox="1"/>
      </xdr:nvSpPr>
      <xdr:spPr>
        <a:xfrm>
          <a:off x="20167111" y="122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153327</xdr:rowOff>
    </xdr:from>
    <xdr:to>
      <xdr:col>102</xdr:col>
      <xdr:colOff>165100</xdr:colOff>
      <xdr:row>74</xdr:row>
      <xdr:rowOff>83477</xdr:rowOff>
    </xdr:to>
    <xdr:sp macro="" textlink="">
      <xdr:nvSpPr>
        <xdr:cNvPr id="884" name="楕円 883"/>
        <xdr:cNvSpPr/>
      </xdr:nvSpPr>
      <xdr:spPr>
        <a:xfrm>
          <a:off x="19494500" y="1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100004</xdr:rowOff>
    </xdr:from>
    <xdr:ext cx="534377" cy="259045"/>
    <xdr:sp macro="" textlink="">
      <xdr:nvSpPr>
        <xdr:cNvPr id="885" name="テキスト ボックス 884"/>
        <xdr:cNvSpPr txBox="1"/>
      </xdr:nvSpPr>
      <xdr:spPr>
        <a:xfrm>
          <a:off x="19278111" y="124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152336</xdr:rowOff>
    </xdr:from>
    <xdr:to>
      <xdr:col>98</xdr:col>
      <xdr:colOff>38100</xdr:colOff>
      <xdr:row>74</xdr:row>
      <xdr:rowOff>82486</xdr:rowOff>
    </xdr:to>
    <xdr:sp macro="" textlink="">
      <xdr:nvSpPr>
        <xdr:cNvPr id="886" name="楕円 885"/>
        <xdr:cNvSpPr/>
      </xdr:nvSpPr>
      <xdr:spPr>
        <a:xfrm>
          <a:off x="18605500" y="126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99013</xdr:rowOff>
    </xdr:from>
    <xdr:ext cx="534377" cy="259045"/>
    <xdr:sp macro="" textlink="">
      <xdr:nvSpPr>
        <xdr:cNvPr id="887" name="テキスト ボックス 886"/>
        <xdr:cNvSpPr txBox="1"/>
      </xdr:nvSpPr>
      <xdr:spPr>
        <a:xfrm>
          <a:off x="18389111" y="124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626,523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主な構成費目である人件費は、住民一人当たり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82,388</a:t>
          </a:r>
          <a:r>
            <a:rPr kumimoji="1" lang="ja-JP" altLang="en-US" sz="1300">
              <a:latin typeface="ＭＳ Ｐゴシック" panose="020B0600070205080204" pitchFamily="50" charset="-128"/>
              <a:ea typeface="ＭＳ Ｐゴシック" panose="020B0600070205080204" pitchFamily="50" charset="-128"/>
            </a:rPr>
            <a:t>円となっており、前年度より増加した。また、都市構造の違い等により、類似団体に比べ職員数が多いことから、依然として同団体平均を上回っている状態である。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義務的経費は前年度と比較して人件費、扶助費、公債費それぞれ増加した。扶助費は、住民一人当たり</a:t>
          </a:r>
          <a:r>
            <a:rPr kumimoji="1" lang="en-US" altLang="ja-JP" sz="1300">
              <a:latin typeface="ＭＳ Ｐゴシック" panose="020B0600070205080204" pitchFamily="50" charset="-128"/>
              <a:ea typeface="ＭＳ Ｐゴシック" panose="020B0600070205080204" pitchFamily="50" charset="-128"/>
            </a:rPr>
            <a:t>138,503</a:t>
          </a:r>
          <a:r>
            <a:rPr kumimoji="1" lang="ja-JP" altLang="en-US" sz="1300">
              <a:latin typeface="ＭＳ Ｐゴシック" panose="020B0600070205080204" pitchFamily="50" charset="-128"/>
              <a:ea typeface="ＭＳ Ｐゴシック" panose="020B0600070205080204" pitchFamily="50" charset="-128"/>
            </a:rPr>
            <a:t>円であり、類似団体平均より高い水準にある。主な増加理由としては、新型コロナウイルス感染症対策として子育て世帯臨時特別給付金、ひとり親世帯臨時特別給付金を給付したほか、子どものための教育・保育給付事業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投資的経費も前年度と比べ増加している。普通建設事業費、災害復旧事業費がそれぞれ増加したことが要因である。普通建設事業費（新規整備・更新整備）は、住民一人当たり</a:t>
          </a:r>
          <a:r>
            <a:rPr kumimoji="1" lang="en-US" altLang="ja-JP" sz="1300">
              <a:latin typeface="ＭＳ Ｐゴシック" panose="020B0600070205080204" pitchFamily="50" charset="-128"/>
              <a:ea typeface="ＭＳ Ｐゴシック" panose="020B0600070205080204" pitchFamily="50" charset="-128"/>
            </a:rPr>
            <a:t>55,958</a:t>
          </a:r>
          <a:r>
            <a:rPr kumimoji="1" lang="ja-JP" altLang="en-US" sz="1300">
              <a:latin typeface="ＭＳ Ｐゴシック" panose="020B0600070205080204" pitchFamily="50" charset="-128"/>
              <a:ea typeface="ＭＳ Ｐゴシック" panose="020B0600070205080204" pitchFamily="50" charset="-128"/>
            </a:rPr>
            <a:t>円であり、類似団体平均を上回っている。主な増加理由としては、小中学校ＩＣＴ環境整備事業や隼人駅土地区画整理事業等により、コストが前年度より増加したことが挙げられる。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124,993
124,165
603.16
82,017,685
78,310,983
2,701,357
34,200,306
52,945,765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48260</xdr:rowOff>
    </xdr:from>
    <xdr:to>
      <xdr:col>24</xdr:col>
      <xdr:colOff>63500</xdr:colOff>
      <xdr:row>35</xdr:row>
      <xdr:rowOff>55118</xdr:rowOff>
    </xdr:to>
    <xdr:cxnSp macro="">
      <xdr:nvCxnSpPr>
        <xdr:cNvPr id="61" name="直線コネクタ 60"/>
        <xdr:cNvCxnSpPr/>
      </xdr:nvCxnSpPr>
      <xdr:spPr>
        <a:xfrm flipV="1">
          <a:off x="3797300" y="604901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8636</xdr:rowOff>
    </xdr:from>
    <xdr:to>
      <xdr:col>19</xdr:col>
      <xdr:colOff>177800</xdr:colOff>
      <xdr:row>35</xdr:row>
      <xdr:rowOff>55118</xdr:rowOff>
    </xdr:to>
    <xdr:cxnSp macro="">
      <xdr:nvCxnSpPr>
        <xdr:cNvPr id="64" name="直線コネクタ 63"/>
        <xdr:cNvCxnSpPr/>
      </xdr:nvCxnSpPr>
      <xdr:spPr>
        <a:xfrm>
          <a:off x="2908300" y="6009386"/>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8636</xdr:rowOff>
    </xdr:from>
    <xdr:to>
      <xdr:col>15</xdr:col>
      <xdr:colOff>50800</xdr:colOff>
      <xdr:row>35</xdr:row>
      <xdr:rowOff>20828</xdr:rowOff>
    </xdr:to>
    <xdr:cxnSp macro="">
      <xdr:nvCxnSpPr>
        <xdr:cNvPr id="67" name="直線コネクタ 66"/>
        <xdr:cNvCxnSpPr/>
      </xdr:nvCxnSpPr>
      <xdr:spPr>
        <a:xfrm flipV="1">
          <a:off x="2019300" y="600938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20828</xdr:rowOff>
    </xdr:from>
    <xdr:to>
      <xdr:col>10</xdr:col>
      <xdr:colOff>114300</xdr:colOff>
      <xdr:row>35</xdr:row>
      <xdr:rowOff>39878</xdr:rowOff>
    </xdr:to>
    <xdr:cxnSp macro="">
      <xdr:nvCxnSpPr>
        <xdr:cNvPr id="70" name="直線コネクタ 69"/>
        <xdr:cNvCxnSpPr/>
      </xdr:nvCxnSpPr>
      <xdr:spPr>
        <a:xfrm flipV="1">
          <a:off x="1130300" y="602157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168910</xdr:rowOff>
    </xdr:from>
    <xdr:to>
      <xdr:col>24</xdr:col>
      <xdr:colOff>114300</xdr:colOff>
      <xdr:row>35</xdr:row>
      <xdr:rowOff>99060</xdr:rowOff>
    </xdr:to>
    <xdr:sp macro="" textlink="">
      <xdr:nvSpPr>
        <xdr:cNvPr id="80" name="楕円 79"/>
        <xdr:cNvSpPr/>
      </xdr:nvSpPr>
      <xdr:spPr>
        <a:xfrm>
          <a:off x="45847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147337</xdr:rowOff>
    </xdr:from>
    <xdr:ext cx="469744" cy="259045"/>
    <xdr:sp macro="" textlink="">
      <xdr:nvSpPr>
        <xdr:cNvPr id="81" name="議会費該当値テキスト"/>
        <xdr:cNvSpPr txBox="1"/>
      </xdr:nvSpPr>
      <xdr:spPr>
        <a:xfrm>
          <a:off x="4686300"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4318</xdr:rowOff>
    </xdr:from>
    <xdr:to>
      <xdr:col>20</xdr:col>
      <xdr:colOff>38100</xdr:colOff>
      <xdr:row>35</xdr:row>
      <xdr:rowOff>105918</xdr:rowOff>
    </xdr:to>
    <xdr:sp macro="" textlink="">
      <xdr:nvSpPr>
        <xdr:cNvPr id="82" name="楕円 81"/>
        <xdr:cNvSpPr/>
      </xdr:nvSpPr>
      <xdr:spPr>
        <a:xfrm>
          <a:off x="3746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97045</xdr:rowOff>
    </xdr:from>
    <xdr:ext cx="469744" cy="259045"/>
    <xdr:sp macro="" textlink="">
      <xdr:nvSpPr>
        <xdr:cNvPr id="83" name="テキスト ボックス 82"/>
        <xdr:cNvSpPr txBox="1"/>
      </xdr:nvSpPr>
      <xdr:spPr>
        <a:xfrm>
          <a:off x="3562428" y="609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129286</xdr:rowOff>
    </xdr:from>
    <xdr:to>
      <xdr:col>15</xdr:col>
      <xdr:colOff>101600</xdr:colOff>
      <xdr:row>35</xdr:row>
      <xdr:rowOff>59436</xdr:rowOff>
    </xdr:to>
    <xdr:sp macro="" textlink="">
      <xdr:nvSpPr>
        <xdr:cNvPr id="84" name="楕円 83"/>
        <xdr:cNvSpPr/>
      </xdr:nvSpPr>
      <xdr:spPr>
        <a:xfrm>
          <a:off x="2857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50563</xdr:rowOff>
    </xdr:from>
    <xdr:ext cx="469744" cy="259045"/>
    <xdr:sp macro="" textlink="">
      <xdr:nvSpPr>
        <xdr:cNvPr id="85" name="テキスト ボックス 84"/>
        <xdr:cNvSpPr txBox="1"/>
      </xdr:nvSpPr>
      <xdr:spPr>
        <a:xfrm>
          <a:off x="2673428" y="60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141478</xdr:rowOff>
    </xdr:from>
    <xdr:to>
      <xdr:col>10</xdr:col>
      <xdr:colOff>165100</xdr:colOff>
      <xdr:row>35</xdr:row>
      <xdr:rowOff>71628</xdr:rowOff>
    </xdr:to>
    <xdr:sp macro="" textlink="">
      <xdr:nvSpPr>
        <xdr:cNvPr id="86" name="楕円 85"/>
        <xdr:cNvSpPr/>
      </xdr:nvSpPr>
      <xdr:spPr>
        <a:xfrm>
          <a:off x="1968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62755</xdr:rowOff>
    </xdr:from>
    <xdr:ext cx="469744" cy="259045"/>
    <xdr:sp macro="" textlink="">
      <xdr:nvSpPr>
        <xdr:cNvPr id="87" name="テキスト ボックス 86"/>
        <xdr:cNvSpPr txBox="1"/>
      </xdr:nvSpPr>
      <xdr:spPr>
        <a:xfrm>
          <a:off x="1784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160528</xdr:rowOff>
    </xdr:from>
    <xdr:to>
      <xdr:col>6</xdr:col>
      <xdr:colOff>38100</xdr:colOff>
      <xdr:row>35</xdr:row>
      <xdr:rowOff>90678</xdr:rowOff>
    </xdr:to>
    <xdr:sp macro="" textlink="">
      <xdr:nvSpPr>
        <xdr:cNvPr id="88" name="楕円 87"/>
        <xdr:cNvSpPr/>
      </xdr:nvSpPr>
      <xdr:spPr>
        <a:xfrm>
          <a:off x="10795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81805</xdr:rowOff>
    </xdr:from>
    <xdr:ext cx="469744" cy="259045"/>
    <xdr:sp macro="" textlink="">
      <xdr:nvSpPr>
        <xdr:cNvPr id="89" name="テキスト ボックス 88"/>
        <xdr:cNvSpPr txBox="1"/>
      </xdr:nvSpPr>
      <xdr:spPr>
        <a:xfrm>
          <a:off x="895428"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6683</xdr:rowOff>
    </xdr:from>
    <xdr:to>
      <xdr:col>24</xdr:col>
      <xdr:colOff>63500</xdr:colOff>
      <xdr:row>57</xdr:row>
      <xdr:rowOff>108803</xdr:rowOff>
    </xdr:to>
    <xdr:cxnSp macro="">
      <xdr:nvCxnSpPr>
        <xdr:cNvPr id="117" name="直線コネクタ 116"/>
        <xdr:cNvCxnSpPr/>
      </xdr:nvCxnSpPr>
      <xdr:spPr>
        <a:xfrm flipV="1">
          <a:off x="3797300" y="8922083"/>
          <a:ext cx="838200" cy="9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12088</xdr:rowOff>
    </xdr:from>
    <xdr:ext cx="599010" cy="259045"/>
    <xdr:sp macro="" textlink="">
      <xdr:nvSpPr>
        <xdr:cNvPr id="118" name="総務費平均値テキスト"/>
        <xdr:cNvSpPr txBox="1"/>
      </xdr:nvSpPr>
      <xdr:spPr>
        <a:xfrm>
          <a:off x="4686300" y="909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108803</xdr:rowOff>
    </xdr:from>
    <xdr:to>
      <xdr:col>19</xdr:col>
      <xdr:colOff>177800</xdr:colOff>
      <xdr:row>58</xdr:row>
      <xdr:rowOff>75939</xdr:rowOff>
    </xdr:to>
    <xdr:cxnSp macro="">
      <xdr:nvCxnSpPr>
        <xdr:cNvPr id="120" name="直線コネクタ 119"/>
        <xdr:cNvCxnSpPr/>
      </xdr:nvCxnSpPr>
      <xdr:spPr>
        <a:xfrm flipV="1">
          <a:off x="2908300" y="9881453"/>
          <a:ext cx="889000" cy="13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70740</xdr:rowOff>
    </xdr:from>
    <xdr:to>
      <xdr:col>20</xdr:col>
      <xdr:colOff>38100</xdr:colOff>
      <xdr:row>59</xdr:row>
      <xdr:rowOff>890</xdr:rowOff>
    </xdr:to>
    <xdr:sp macro="" textlink="">
      <xdr:nvSpPr>
        <xdr:cNvPr id="121" name="フローチャート: 判断 120"/>
        <xdr:cNvSpPr/>
      </xdr:nvSpPr>
      <xdr:spPr>
        <a:xfrm>
          <a:off x="3746500" y="100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163467</xdr:rowOff>
    </xdr:from>
    <xdr:ext cx="534377" cy="259045"/>
    <xdr:sp macro="" textlink="">
      <xdr:nvSpPr>
        <xdr:cNvPr id="122" name="テキスト ボックス 121"/>
        <xdr:cNvSpPr txBox="1"/>
      </xdr:nvSpPr>
      <xdr:spPr>
        <a:xfrm>
          <a:off x="3530111" y="101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96366</xdr:rowOff>
    </xdr:from>
    <xdr:to>
      <xdr:col>15</xdr:col>
      <xdr:colOff>50800</xdr:colOff>
      <xdr:row>58</xdr:row>
      <xdr:rowOff>75939</xdr:rowOff>
    </xdr:to>
    <xdr:cxnSp macro="">
      <xdr:nvCxnSpPr>
        <xdr:cNvPr id="123" name="直線コネクタ 122"/>
        <xdr:cNvCxnSpPr/>
      </xdr:nvCxnSpPr>
      <xdr:spPr>
        <a:xfrm>
          <a:off x="2019300" y="9869016"/>
          <a:ext cx="889000" cy="1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35773</xdr:rowOff>
    </xdr:from>
    <xdr:to>
      <xdr:col>15</xdr:col>
      <xdr:colOff>101600</xdr:colOff>
      <xdr:row>58</xdr:row>
      <xdr:rowOff>137373</xdr:rowOff>
    </xdr:to>
    <xdr:sp macro="" textlink="">
      <xdr:nvSpPr>
        <xdr:cNvPr id="124" name="フローチャート: 判断 123"/>
        <xdr:cNvSpPr/>
      </xdr:nvSpPr>
      <xdr:spPr>
        <a:xfrm>
          <a:off x="2857500" y="997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128500</xdr:rowOff>
    </xdr:from>
    <xdr:ext cx="534377" cy="259045"/>
    <xdr:sp macro="" textlink="">
      <xdr:nvSpPr>
        <xdr:cNvPr id="125" name="テキスト ボックス 124"/>
        <xdr:cNvSpPr txBox="1"/>
      </xdr:nvSpPr>
      <xdr:spPr>
        <a:xfrm>
          <a:off x="2641111" y="100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15214</xdr:rowOff>
    </xdr:from>
    <xdr:to>
      <xdr:col>10</xdr:col>
      <xdr:colOff>114300</xdr:colOff>
      <xdr:row>57</xdr:row>
      <xdr:rowOff>96366</xdr:rowOff>
    </xdr:to>
    <xdr:cxnSp macro="">
      <xdr:nvCxnSpPr>
        <xdr:cNvPr id="126" name="直線コネクタ 125"/>
        <xdr:cNvCxnSpPr/>
      </xdr:nvCxnSpPr>
      <xdr:spPr>
        <a:xfrm>
          <a:off x="1130300" y="9787864"/>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112574</xdr:rowOff>
    </xdr:from>
    <xdr:to>
      <xdr:col>10</xdr:col>
      <xdr:colOff>165100</xdr:colOff>
      <xdr:row>59</xdr:row>
      <xdr:rowOff>42724</xdr:rowOff>
    </xdr:to>
    <xdr:sp macro="" textlink="">
      <xdr:nvSpPr>
        <xdr:cNvPr id="127" name="フローチャート: 判断 126"/>
        <xdr:cNvSpPr/>
      </xdr:nvSpPr>
      <xdr:spPr>
        <a:xfrm>
          <a:off x="1968500" y="100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33851</xdr:rowOff>
    </xdr:from>
    <xdr:ext cx="534377" cy="259045"/>
    <xdr:sp macro="" textlink="">
      <xdr:nvSpPr>
        <xdr:cNvPr id="128" name="テキスト ボックス 127"/>
        <xdr:cNvSpPr txBox="1"/>
      </xdr:nvSpPr>
      <xdr:spPr>
        <a:xfrm>
          <a:off x="1752111" y="101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132627</xdr:rowOff>
    </xdr:from>
    <xdr:to>
      <xdr:col>6</xdr:col>
      <xdr:colOff>38100</xdr:colOff>
      <xdr:row>59</xdr:row>
      <xdr:rowOff>62777</xdr:rowOff>
    </xdr:to>
    <xdr:sp macro="" textlink="">
      <xdr:nvSpPr>
        <xdr:cNvPr id="129" name="フローチャート: 判断 128"/>
        <xdr:cNvSpPr/>
      </xdr:nvSpPr>
      <xdr:spPr>
        <a:xfrm>
          <a:off x="1079500" y="100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53904</xdr:rowOff>
    </xdr:from>
    <xdr:ext cx="534377" cy="259045"/>
    <xdr:sp macro="" textlink="">
      <xdr:nvSpPr>
        <xdr:cNvPr id="130" name="テキスト ボックス 129"/>
        <xdr:cNvSpPr txBox="1"/>
      </xdr:nvSpPr>
      <xdr:spPr>
        <a:xfrm>
          <a:off x="863111" y="101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127333</xdr:rowOff>
    </xdr:from>
    <xdr:to>
      <xdr:col>24</xdr:col>
      <xdr:colOff>114300</xdr:colOff>
      <xdr:row>52</xdr:row>
      <xdr:rowOff>57483</xdr:rowOff>
    </xdr:to>
    <xdr:sp macro="" textlink="">
      <xdr:nvSpPr>
        <xdr:cNvPr id="136" name="楕円 135"/>
        <xdr:cNvSpPr/>
      </xdr:nvSpPr>
      <xdr:spPr>
        <a:xfrm>
          <a:off x="4584700" y="88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150210</xdr:rowOff>
    </xdr:from>
    <xdr:ext cx="599010" cy="259045"/>
    <xdr:sp macro="" textlink="">
      <xdr:nvSpPr>
        <xdr:cNvPr id="137" name="総務費該当値テキスト"/>
        <xdr:cNvSpPr txBox="1"/>
      </xdr:nvSpPr>
      <xdr:spPr>
        <a:xfrm>
          <a:off x="4686300" y="872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58003</xdr:rowOff>
    </xdr:from>
    <xdr:to>
      <xdr:col>20</xdr:col>
      <xdr:colOff>38100</xdr:colOff>
      <xdr:row>57</xdr:row>
      <xdr:rowOff>159603</xdr:rowOff>
    </xdr:to>
    <xdr:sp macro="" textlink="">
      <xdr:nvSpPr>
        <xdr:cNvPr id="138" name="楕円 137"/>
        <xdr:cNvSpPr/>
      </xdr:nvSpPr>
      <xdr:spPr>
        <a:xfrm>
          <a:off x="3746500" y="98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4680</xdr:rowOff>
    </xdr:from>
    <xdr:ext cx="534377" cy="259045"/>
    <xdr:sp macro="" textlink="">
      <xdr:nvSpPr>
        <xdr:cNvPr id="139" name="テキスト ボックス 138"/>
        <xdr:cNvSpPr txBox="1"/>
      </xdr:nvSpPr>
      <xdr:spPr>
        <a:xfrm>
          <a:off x="3530111" y="960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25139</xdr:rowOff>
    </xdr:from>
    <xdr:to>
      <xdr:col>15</xdr:col>
      <xdr:colOff>101600</xdr:colOff>
      <xdr:row>58</xdr:row>
      <xdr:rowOff>126739</xdr:rowOff>
    </xdr:to>
    <xdr:sp macro="" textlink="">
      <xdr:nvSpPr>
        <xdr:cNvPr id="140" name="楕円 139"/>
        <xdr:cNvSpPr/>
      </xdr:nvSpPr>
      <xdr:spPr>
        <a:xfrm>
          <a:off x="2857500" y="996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143266</xdr:rowOff>
    </xdr:from>
    <xdr:ext cx="534377" cy="259045"/>
    <xdr:sp macro="" textlink="">
      <xdr:nvSpPr>
        <xdr:cNvPr id="141" name="テキスト ボックス 140"/>
        <xdr:cNvSpPr txBox="1"/>
      </xdr:nvSpPr>
      <xdr:spPr>
        <a:xfrm>
          <a:off x="2641111" y="9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45566</xdr:rowOff>
    </xdr:from>
    <xdr:to>
      <xdr:col>10</xdr:col>
      <xdr:colOff>165100</xdr:colOff>
      <xdr:row>57</xdr:row>
      <xdr:rowOff>147166</xdr:rowOff>
    </xdr:to>
    <xdr:sp macro="" textlink="">
      <xdr:nvSpPr>
        <xdr:cNvPr id="142" name="楕円 141"/>
        <xdr:cNvSpPr/>
      </xdr:nvSpPr>
      <xdr:spPr>
        <a:xfrm>
          <a:off x="1968500" y="98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163693</xdr:rowOff>
    </xdr:from>
    <xdr:ext cx="534377" cy="259045"/>
    <xdr:sp macro="" textlink="">
      <xdr:nvSpPr>
        <xdr:cNvPr id="143" name="テキスト ボックス 142"/>
        <xdr:cNvSpPr txBox="1"/>
      </xdr:nvSpPr>
      <xdr:spPr>
        <a:xfrm>
          <a:off x="1752111" y="959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135864</xdr:rowOff>
    </xdr:from>
    <xdr:to>
      <xdr:col>6</xdr:col>
      <xdr:colOff>38100</xdr:colOff>
      <xdr:row>57</xdr:row>
      <xdr:rowOff>66014</xdr:rowOff>
    </xdr:to>
    <xdr:sp macro="" textlink="">
      <xdr:nvSpPr>
        <xdr:cNvPr id="144" name="楕円 143"/>
        <xdr:cNvSpPr/>
      </xdr:nvSpPr>
      <xdr:spPr>
        <a:xfrm>
          <a:off x="1079500" y="97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82541</xdr:rowOff>
    </xdr:from>
    <xdr:ext cx="534377" cy="259045"/>
    <xdr:sp macro="" textlink="">
      <xdr:nvSpPr>
        <xdr:cNvPr id="145" name="テキスト ボックス 144"/>
        <xdr:cNvSpPr txBox="1"/>
      </xdr:nvSpPr>
      <xdr:spPr>
        <a:xfrm>
          <a:off x="863111" y="95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25159</xdr:rowOff>
    </xdr:from>
    <xdr:to>
      <xdr:col>24</xdr:col>
      <xdr:colOff>63500</xdr:colOff>
      <xdr:row>74</xdr:row>
      <xdr:rowOff>160795</xdr:rowOff>
    </xdr:to>
    <xdr:cxnSp macro="">
      <xdr:nvCxnSpPr>
        <xdr:cNvPr id="175" name="直線コネクタ 174"/>
        <xdr:cNvCxnSpPr/>
      </xdr:nvCxnSpPr>
      <xdr:spPr>
        <a:xfrm flipV="1">
          <a:off x="3797300" y="12712459"/>
          <a:ext cx="8382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6" name="民生費平均値テキスト"/>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160795</xdr:rowOff>
    </xdr:from>
    <xdr:to>
      <xdr:col>19</xdr:col>
      <xdr:colOff>177800</xdr:colOff>
      <xdr:row>75</xdr:row>
      <xdr:rowOff>72771</xdr:rowOff>
    </xdr:to>
    <xdr:cxnSp macro="">
      <xdr:nvCxnSpPr>
        <xdr:cNvPr id="178" name="直線コネクタ 177"/>
        <xdr:cNvCxnSpPr/>
      </xdr:nvCxnSpPr>
      <xdr:spPr>
        <a:xfrm flipV="1">
          <a:off x="2908300" y="12848095"/>
          <a:ext cx="889000" cy="8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79" name="フローチャート: 判断 178"/>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0" name="テキスト ボックス 179"/>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72771</xdr:rowOff>
    </xdr:from>
    <xdr:to>
      <xdr:col>15</xdr:col>
      <xdr:colOff>50800</xdr:colOff>
      <xdr:row>75</xdr:row>
      <xdr:rowOff>141491</xdr:rowOff>
    </xdr:to>
    <xdr:cxnSp macro="">
      <xdr:nvCxnSpPr>
        <xdr:cNvPr id="181" name="直線コネクタ 180"/>
        <xdr:cNvCxnSpPr/>
      </xdr:nvCxnSpPr>
      <xdr:spPr>
        <a:xfrm flipV="1">
          <a:off x="2019300" y="12931521"/>
          <a:ext cx="889000" cy="6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2" name="フローチャート: 判断 181"/>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3" name="テキスト ボックス 182"/>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141491</xdr:rowOff>
    </xdr:from>
    <xdr:to>
      <xdr:col>10</xdr:col>
      <xdr:colOff>114300</xdr:colOff>
      <xdr:row>76</xdr:row>
      <xdr:rowOff>18644</xdr:rowOff>
    </xdr:to>
    <xdr:cxnSp macro="">
      <xdr:nvCxnSpPr>
        <xdr:cNvPr id="184" name="直線コネクタ 183"/>
        <xdr:cNvCxnSpPr/>
      </xdr:nvCxnSpPr>
      <xdr:spPr>
        <a:xfrm flipV="1">
          <a:off x="1130300" y="13000241"/>
          <a:ext cx="889000" cy="4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5" name="フローチャート: 判断 184"/>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6" name="テキスト ボックス 185"/>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7" name="フローチャート: 判断 186"/>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8" name="テキスト ボックス 187"/>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145809</xdr:rowOff>
    </xdr:from>
    <xdr:to>
      <xdr:col>24</xdr:col>
      <xdr:colOff>114300</xdr:colOff>
      <xdr:row>74</xdr:row>
      <xdr:rowOff>75959</xdr:rowOff>
    </xdr:to>
    <xdr:sp macro="" textlink="">
      <xdr:nvSpPr>
        <xdr:cNvPr id="194" name="楕円 193"/>
        <xdr:cNvSpPr/>
      </xdr:nvSpPr>
      <xdr:spPr>
        <a:xfrm>
          <a:off x="4584700" y="126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168686</xdr:rowOff>
    </xdr:from>
    <xdr:ext cx="599010" cy="259045"/>
    <xdr:sp macro="" textlink="">
      <xdr:nvSpPr>
        <xdr:cNvPr id="195" name="民生費該当値テキスト"/>
        <xdr:cNvSpPr txBox="1"/>
      </xdr:nvSpPr>
      <xdr:spPr>
        <a:xfrm>
          <a:off x="4686300" y="1251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109995</xdr:rowOff>
    </xdr:from>
    <xdr:to>
      <xdr:col>20</xdr:col>
      <xdr:colOff>38100</xdr:colOff>
      <xdr:row>75</xdr:row>
      <xdr:rowOff>40145</xdr:rowOff>
    </xdr:to>
    <xdr:sp macro="" textlink="">
      <xdr:nvSpPr>
        <xdr:cNvPr id="196" name="楕円 195"/>
        <xdr:cNvSpPr/>
      </xdr:nvSpPr>
      <xdr:spPr>
        <a:xfrm>
          <a:off x="3746500" y="127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56672</xdr:rowOff>
    </xdr:from>
    <xdr:ext cx="599010" cy="259045"/>
    <xdr:sp macro="" textlink="">
      <xdr:nvSpPr>
        <xdr:cNvPr id="197" name="テキスト ボックス 196"/>
        <xdr:cNvSpPr txBox="1"/>
      </xdr:nvSpPr>
      <xdr:spPr>
        <a:xfrm>
          <a:off x="3497795" y="125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21971</xdr:rowOff>
    </xdr:from>
    <xdr:to>
      <xdr:col>15</xdr:col>
      <xdr:colOff>101600</xdr:colOff>
      <xdr:row>75</xdr:row>
      <xdr:rowOff>123571</xdr:rowOff>
    </xdr:to>
    <xdr:sp macro="" textlink="">
      <xdr:nvSpPr>
        <xdr:cNvPr id="198" name="楕円 197"/>
        <xdr:cNvSpPr/>
      </xdr:nvSpPr>
      <xdr:spPr>
        <a:xfrm>
          <a:off x="2857500" y="128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140098</xdr:rowOff>
    </xdr:from>
    <xdr:ext cx="599010" cy="259045"/>
    <xdr:sp macro="" textlink="">
      <xdr:nvSpPr>
        <xdr:cNvPr id="199" name="テキスト ボックス 198"/>
        <xdr:cNvSpPr txBox="1"/>
      </xdr:nvSpPr>
      <xdr:spPr>
        <a:xfrm>
          <a:off x="2608795" y="126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90691</xdr:rowOff>
    </xdr:from>
    <xdr:to>
      <xdr:col>10</xdr:col>
      <xdr:colOff>165100</xdr:colOff>
      <xdr:row>76</xdr:row>
      <xdr:rowOff>20841</xdr:rowOff>
    </xdr:to>
    <xdr:sp macro="" textlink="">
      <xdr:nvSpPr>
        <xdr:cNvPr id="200" name="楕円 199"/>
        <xdr:cNvSpPr/>
      </xdr:nvSpPr>
      <xdr:spPr>
        <a:xfrm>
          <a:off x="1968500" y="129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37368</xdr:rowOff>
    </xdr:from>
    <xdr:ext cx="599010" cy="259045"/>
    <xdr:sp macro="" textlink="">
      <xdr:nvSpPr>
        <xdr:cNvPr id="201" name="テキスト ボックス 200"/>
        <xdr:cNvSpPr txBox="1"/>
      </xdr:nvSpPr>
      <xdr:spPr>
        <a:xfrm>
          <a:off x="1719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139294</xdr:rowOff>
    </xdr:from>
    <xdr:to>
      <xdr:col>6</xdr:col>
      <xdr:colOff>38100</xdr:colOff>
      <xdr:row>76</xdr:row>
      <xdr:rowOff>69444</xdr:rowOff>
    </xdr:to>
    <xdr:sp macro="" textlink="">
      <xdr:nvSpPr>
        <xdr:cNvPr id="202" name="楕円 201"/>
        <xdr:cNvSpPr/>
      </xdr:nvSpPr>
      <xdr:spPr>
        <a:xfrm>
          <a:off x="1079500" y="129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85971</xdr:rowOff>
    </xdr:from>
    <xdr:ext cx="599010" cy="259045"/>
    <xdr:sp macro="" textlink="">
      <xdr:nvSpPr>
        <xdr:cNvPr id="203" name="テキスト ボックス 202"/>
        <xdr:cNvSpPr txBox="1"/>
      </xdr:nvSpPr>
      <xdr:spPr>
        <a:xfrm>
          <a:off x="830795" y="1277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6" name="直線コネクタ 225"/>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7"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8" name="直線コネクタ 227"/>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29"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0" name="直線コネクタ 229"/>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163337</xdr:rowOff>
    </xdr:from>
    <xdr:to>
      <xdr:col>24</xdr:col>
      <xdr:colOff>63500</xdr:colOff>
      <xdr:row>97</xdr:row>
      <xdr:rowOff>60696</xdr:rowOff>
    </xdr:to>
    <xdr:cxnSp macro="">
      <xdr:nvCxnSpPr>
        <xdr:cNvPr id="231" name="直線コネクタ 230"/>
        <xdr:cNvCxnSpPr/>
      </xdr:nvCxnSpPr>
      <xdr:spPr>
        <a:xfrm flipV="1">
          <a:off x="3797300" y="16622537"/>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2" name="衛生費平均値テキスト"/>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3" name="フローチャート: 判断 232"/>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60696</xdr:rowOff>
    </xdr:from>
    <xdr:to>
      <xdr:col>19</xdr:col>
      <xdr:colOff>177800</xdr:colOff>
      <xdr:row>97</xdr:row>
      <xdr:rowOff>80995</xdr:rowOff>
    </xdr:to>
    <xdr:cxnSp macro="">
      <xdr:nvCxnSpPr>
        <xdr:cNvPr id="234" name="直線コネクタ 233"/>
        <xdr:cNvCxnSpPr/>
      </xdr:nvCxnSpPr>
      <xdr:spPr>
        <a:xfrm flipV="1">
          <a:off x="2908300" y="16691346"/>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5" name="フローチャート: 判断 234"/>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6" name="テキスト ボックス 235"/>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3522</xdr:rowOff>
    </xdr:from>
    <xdr:to>
      <xdr:col>15</xdr:col>
      <xdr:colOff>50800</xdr:colOff>
      <xdr:row>97</xdr:row>
      <xdr:rowOff>80995</xdr:rowOff>
    </xdr:to>
    <xdr:cxnSp macro="">
      <xdr:nvCxnSpPr>
        <xdr:cNvPr id="237" name="直線コネクタ 236"/>
        <xdr:cNvCxnSpPr/>
      </xdr:nvCxnSpPr>
      <xdr:spPr>
        <a:xfrm>
          <a:off x="2019300" y="16634172"/>
          <a:ext cx="889000" cy="7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8" name="フローチャート: 判断 237"/>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39" name="テキスト ボックス 238"/>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3522</xdr:rowOff>
    </xdr:from>
    <xdr:to>
      <xdr:col>10</xdr:col>
      <xdr:colOff>114300</xdr:colOff>
      <xdr:row>97</xdr:row>
      <xdr:rowOff>100037</xdr:rowOff>
    </xdr:to>
    <xdr:cxnSp macro="">
      <xdr:nvCxnSpPr>
        <xdr:cNvPr id="240" name="直線コネクタ 239"/>
        <xdr:cNvCxnSpPr/>
      </xdr:nvCxnSpPr>
      <xdr:spPr>
        <a:xfrm flipV="1">
          <a:off x="1130300" y="16634172"/>
          <a:ext cx="8890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1" name="フローチャート: 判断 240"/>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2" name="テキスト ボックス 241"/>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3" name="フローチャート: 判断 242"/>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4" name="テキスト ボックス 243"/>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112537</xdr:rowOff>
    </xdr:from>
    <xdr:to>
      <xdr:col>24</xdr:col>
      <xdr:colOff>114300</xdr:colOff>
      <xdr:row>97</xdr:row>
      <xdr:rowOff>42687</xdr:rowOff>
    </xdr:to>
    <xdr:sp macro="" textlink="">
      <xdr:nvSpPr>
        <xdr:cNvPr id="250" name="楕円 249"/>
        <xdr:cNvSpPr/>
      </xdr:nvSpPr>
      <xdr:spPr>
        <a:xfrm>
          <a:off x="4584700" y="165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135414</xdr:rowOff>
    </xdr:from>
    <xdr:ext cx="534377" cy="259045"/>
    <xdr:sp macro="" textlink="">
      <xdr:nvSpPr>
        <xdr:cNvPr id="251" name="衛生費該当値テキスト"/>
        <xdr:cNvSpPr txBox="1"/>
      </xdr:nvSpPr>
      <xdr:spPr>
        <a:xfrm>
          <a:off x="4686300" y="1642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9896</xdr:rowOff>
    </xdr:from>
    <xdr:to>
      <xdr:col>20</xdr:col>
      <xdr:colOff>38100</xdr:colOff>
      <xdr:row>97</xdr:row>
      <xdr:rowOff>111496</xdr:rowOff>
    </xdr:to>
    <xdr:sp macro="" textlink="">
      <xdr:nvSpPr>
        <xdr:cNvPr id="252" name="楕円 251"/>
        <xdr:cNvSpPr/>
      </xdr:nvSpPr>
      <xdr:spPr>
        <a:xfrm>
          <a:off x="3746500" y="166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102623</xdr:rowOff>
    </xdr:from>
    <xdr:ext cx="534377" cy="259045"/>
    <xdr:sp macro="" textlink="">
      <xdr:nvSpPr>
        <xdr:cNvPr id="253" name="テキスト ボックス 252"/>
        <xdr:cNvSpPr txBox="1"/>
      </xdr:nvSpPr>
      <xdr:spPr>
        <a:xfrm>
          <a:off x="3530111" y="1673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30195</xdr:rowOff>
    </xdr:from>
    <xdr:to>
      <xdr:col>15</xdr:col>
      <xdr:colOff>101600</xdr:colOff>
      <xdr:row>97</xdr:row>
      <xdr:rowOff>131795</xdr:rowOff>
    </xdr:to>
    <xdr:sp macro="" textlink="">
      <xdr:nvSpPr>
        <xdr:cNvPr id="254" name="楕円 253"/>
        <xdr:cNvSpPr/>
      </xdr:nvSpPr>
      <xdr:spPr>
        <a:xfrm>
          <a:off x="2857500" y="1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122922</xdr:rowOff>
    </xdr:from>
    <xdr:ext cx="534377" cy="259045"/>
    <xdr:sp macro="" textlink="">
      <xdr:nvSpPr>
        <xdr:cNvPr id="255" name="テキスト ボックス 254"/>
        <xdr:cNvSpPr txBox="1"/>
      </xdr:nvSpPr>
      <xdr:spPr>
        <a:xfrm>
          <a:off x="2641111" y="167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124172</xdr:rowOff>
    </xdr:from>
    <xdr:to>
      <xdr:col>10</xdr:col>
      <xdr:colOff>165100</xdr:colOff>
      <xdr:row>97</xdr:row>
      <xdr:rowOff>54322</xdr:rowOff>
    </xdr:to>
    <xdr:sp macro="" textlink="">
      <xdr:nvSpPr>
        <xdr:cNvPr id="256" name="楕円 255"/>
        <xdr:cNvSpPr/>
      </xdr:nvSpPr>
      <xdr:spPr>
        <a:xfrm>
          <a:off x="1968500" y="165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70849</xdr:rowOff>
    </xdr:from>
    <xdr:ext cx="534377" cy="259045"/>
    <xdr:sp macro="" textlink="">
      <xdr:nvSpPr>
        <xdr:cNvPr id="257" name="テキスト ボックス 256"/>
        <xdr:cNvSpPr txBox="1"/>
      </xdr:nvSpPr>
      <xdr:spPr>
        <a:xfrm>
          <a:off x="1752111" y="1635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49237</xdr:rowOff>
    </xdr:from>
    <xdr:to>
      <xdr:col>6</xdr:col>
      <xdr:colOff>38100</xdr:colOff>
      <xdr:row>97</xdr:row>
      <xdr:rowOff>150837</xdr:rowOff>
    </xdr:to>
    <xdr:sp macro="" textlink="">
      <xdr:nvSpPr>
        <xdr:cNvPr id="258" name="楕円 257"/>
        <xdr:cNvSpPr/>
      </xdr:nvSpPr>
      <xdr:spPr>
        <a:xfrm>
          <a:off x="1079500" y="166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141964</xdr:rowOff>
    </xdr:from>
    <xdr:ext cx="534377" cy="259045"/>
    <xdr:sp macro="" textlink="">
      <xdr:nvSpPr>
        <xdr:cNvPr id="259" name="テキスト ボックス 258"/>
        <xdr:cNvSpPr txBox="1"/>
      </xdr:nvSpPr>
      <xdr:spPr>
        <a:xfrm>
          <a:off x="863111" y="167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1" name="直線コネクタ 280"/>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4"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5" name="直線コネクタ 284"/>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117754</xdr:rowOff>
    </xdr:from>
    <xdr:to>
      <xdr:col>55</xdr:col>
      <xdr:colOff>0</xdr:colOff>
      <xdr:row>37</xdr:row>
      <xdr:rowOff>150673</xdr:rowOff>
    </xdr:to>
    <xdr:cxnSp macro="">
      <xdr:nvCxnSpPr>
        <xdr:cNvPr id="286" name="直線コネクタ 285"/>
        <xdr:cNvCxnSpPr/>
      </xdr:nvCxnSpPr>
      <xdr:spPr>
        <a:xfrm flipV="1">
          <a:off x="9639300" y="6461404"/>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7"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8" name="フローチャート: 判断 287"/>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150673</xdr:rowOff>
    </xdr:from>
    <xdr:to>
      <xdr:col>50</xdr:col>
      <xdr:colOff>114300</xdr:colOff>
      <xdr:row>37</xdr:row>
      <xdr:rowOff>150673</xdr:rowOff>
    </xdr:to>
    <xdr:cxnSp macro="">
      <xdr:nvCxnSpPr>
        <xdr:cNvPr id="289" name="直線コネクタ 288"/>
        <xdr:cNvCxnSpPr/>
      </xdr:nvCxnSpPr>
      <xdr:spPr>
        <a:xfrm>
          <a:off x="8750300" y="6494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0" name="フローチャート: 判断 289"/>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1" name="テキスト ボックス 290"/>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147472</xdr:rowOff>
    </xdr:from>
    <xdr:to>
      <xdr:col>45</xdr:col>
      <xdr:colOff>177800</xdr:colOff>
      <xdr:row>37</xdr:row>
      <xdr:rowOff>150673</xdr:rowOff>
    </xdr:to>
    <xdr:cxnSp macro="">
      <xdr:nvCxnSpPr>
        <xdr:cNvPr id="292" name="直線コネクタ 291"/>
        <xdr:cNvCxnSpPr/>
      </xdr:nvCxnSpPr>
      <xdr:spPr>
        <a:xfrm>
          <a:off x="7861300" y="649112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3" name="フローチャート: 判断 292"/>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4" name="テキスト ボックス 293"/>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147472</xdr:rowOff>
    </xdr:from>
    <xdr:to>
      <xdr:col>41</xdr:col>
      <xdr:colOff>50800</xdr:colOff>
      <xdr:row>37</xdr:row>
      <xdr:rowOff>166218</xdr:rowOff>
    </xdr:to>
    <xdr:cxnSp macro="">
      <xdr:nvCxnSpPr>
        <xdr:cNvPr id="295" name="直線コネクタ 294"/>
        <xdr:cNvCxnSpPr/>
      </xdr:nvCxnSpPr>
      <xdr:spPr>
        <a:xfrm flipV="1">
          <a:off x="6972300" y="6491122"/>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6" name="フローチャート: 判断 295"/>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7" name="テキスト ボックス 296"/>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8" name="フローチャート: 判断 297"/>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299" name="テキスト ボックス 298"/>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66954</xdr:rowOff>
    </xdr:from>
    <xdr:to>
      <xdr:col>55</xdr:col>
      <xdr:colOff>50800</xdr:colOff>
      <xdr:row>37</xdr:row>
      <xdr:rowOff>168554</xdr:rowOff>
    </xdr:to>
    <xdr:sp macro="" textlink="">
      <xdr:nvSpPr>
        <xdr:cNvPr id="305" name="楕円 304"/>
        <xdr:cNvSpPr/>
      </xdr:nvSpPr>
      <xdr:spPr>
        <a:xfrm>
          <a:off x="104267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45381</xdr:rowOff>
    </xdr:from>
    <xdr:ext cx="378565" cy="259045"/>
    <xdr:sp macro="" textlink="">
      <xdr:nvSpPr>
        <xdr:cNvPr id="306" name="労働費該当値テキスト"/>
        <xdr:cNvSpPr txBox="1"/>
      </xdr:nvSpPr>
      <xdr:spPr>
        <a:xfrm>
          <a:off x="10528300" y="6389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99873</xdr:rowOff>
    </xdr:from>
    <xdr:to>
      <xdr:col>50</xdr:col>
      <xdr:colOff>165100</xdr:colOff>
      <xdr:row>38</xdr:row>
      <xdr:rowOff>30023</xdr:rowOff>
    </xdr:to>
    <xdr:sp macro="" textlink="">
      <xdr:nvSpPr>
        <xdr:cNvPr id="307" name="楕円 306"/>
        <xdr:cNvSpPr/>
      </xdr:nvSpPr>
      <xdr:spPr>
        <a:xfrm>
          <a:off x="9588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21150</xdr:rowOff>
    </xdr:from>
    <xdr:ext cx="378565" cy="259045"/>
    <xdr:sp macro="" textlink="">
      <xdr:nvSpPr>
        <xdr:cNvPr id="308" name="テキスト ボックス 307"/>
        <xdr:cNvSpPr txBox="1"/>
      </xdr:nvSpPr>
      <xdr:spPr>
        <a:xfrm>
          <a:off x="9450017"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99873</xdr:rowOff>
    </xdr:from>
    <xdr:to>
      <xdr:col>46</xdr:col>
      <xdr:colOff>38100</xdr:colOff>
      <xdr:row>38</xdr:row>
      <xdr:rowOff>30023</xdr:rowOff>
    </xdr:to>
    <xdr:sp macro="" textlink="">
      <xdr:nvSpPr>
        <xdr:cNvPr id="309" name="楕円 308"/>
        <xdr:cNvSpPr/>
      </xdr:nvSpPr>
      <xdr:spPr>
        <a:xfrm>
          <a:off x="8699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21150</xdr:rowOff>
    </xdr:from>
    <xdr:ext cx="378565" cy="259045"/>
    <xdr:sp macro="" textlink="">
      <xdr:nvSpPr>
        <xdr:cNvPr id="310" name="テキスト ボックス 309"/>
        <xdr:cNvSpPr txBox="1"/>
      </xdr:nvSpPr>
      <xdr:spPr>
        <a:xfrm>
          <a:off x="8561017"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96672</xdr:rowOff>
    </xdr:from>
    <xdr:to>
      <xdr:col>41</xdr:col>
      <xdr:colOff>101600</xdr:colOff>
      <xdr:row>38</xdr:row>
      <xdr:rowOff>26822</xdr:rowOff>
    </xdr:to>
    <xdr:sp macro="" textlink="">
      <xdr:nvSpPr>
        <xdr:cNvPr id="311" name="楕円 310"/>
        <xdr:cNvSpPr/>
      </xdr:nvSpPr>
      <xdr:spPr>
        <a:xfrm>
          <a:off x="7810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17949</xdr:rowOff>
    </xdr:from>
    <xdr:ext cx="378565" cy="259045"/>
    <xdr:sp macro="" textlink="">
      <xdr:nvSpPr>
        <xdr:cNvPr id="312" name="テキスト ボックス 311"/>
        <xdr:cNvSpPr txBox="1"/>
      </xdr:nvSpPr>
      <xdr:spPr>
        <a:xfrm>
          <a:off x="7672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115418</xdr:rowOff>
    </xdr:from>
    <xdr:to>
      <xdr:col>36</xdr:col>
      <xdr:colOff>165100</xdr:colOff>
      <xdr:row>38</xdr:row>
      <xdr:rowOff>45568</xdr:rowOff>
    </xdr:to>
    <xdr:sp macro="" textlink="">
      <xdr:nvSpPr>
        <xdr:cNvPr id="313" name="楕円 312"/>
        <xdr:cNvSpPr/>
      </xdr:nvSpPr>
      <xdr:spPr>
        <a:xfrm>
          <a:off x="6921500" y="6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36695</xdr:rowOff>
    </xdr:from>
    <xdr:ext cx="378565" cy="259045"/>
    <xdr:sp macro="" textlink="">
      <xdr:nvSpPr>
        <xdr:cNvPr id="314" name="テキスト ボックス 313"/>
        <xdr:cNvSpPr txBox="1"/>
      </xdr:nvSpPr>
      <xdr:spPr>
        <a:xfrm>
          <a:off x="6783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0" name="テキスト ボックス 32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4" name="直線コネクタ 333"/>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5"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6" name="直線コネクタ 335"/>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7"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8" name="直線コネクタ 337"/>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79521</xdr:rowOff>
    </xdr:from>
    <xdr:to>
      <xdr:col>55</xdr:col>
      <xdr:colOff>0</xdr:colOff>
      <xdr:row>52</xdr:row>
      <xdr:rowOff>159303</xdr:rowOff>
    </xdr:to>
    <xdr:cxnSp macro="">
      <xdr:nvCxnSpPr>
        <xdr:cNvPr id="339" name="直線コネクタ 338"/>
        <xdr:cNvCxnSpPr/>
      </xdr:nvCxnSpPr>
      <xdr:spPr>
        <a:xfrm flipV="1">
          <a:off x="9639300" y="8823471"/>
          <a:ext cx="838200" cy="25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0" name="農林水産業費平均値テキスト"/>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1" name="フローチャート: 判断 340"/>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65348</xdr:rowOff>
    </xdr:from>
    <xdr:to>
      <xdr:col>50</xdr:col>
      <xdr:colOff>114300</xdr:colOff>
      <xdr:row>52</xdr:row>
      <xdr:rowOff>159303</xdr:rowOff>
    </xdr:to>
    <xdr:cxnSp macro="">
      <xdr:nvCxnSpPr>
        <xdr:cNvPr id="342" name="直線コネクタ 341"/>
        <xdr:cNvCxnSpPr/>
      </xdr:nvCxnSpPr>
      <xdr:spPr>
        <a:xfrm>
          <a:off x="8750300" y="8980748"/>
          <a:ext cx="889000" cy="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3" name="フローチャート: 判断 342"/>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4" name="テキスト ボックス 343"/>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23914</xdr:rowOff>
    </xdr:from>
    <xdr:to>
      <xdr:col>45</xdr:col>
      <xdr:colOff>177800</xdr:colOff>
      <xdr:row>52</xdr:row>
      <xdr:rowOff>65348</xdr:rowOff>
    </xdr:to>
    <xdr:cxnSp macro="">
      <xdr:nvCxnSpPr>
        <xdr:cNvPr id="345" name="直線コネクタ 344"/>
        <xdr:cNvCxnSpPr/>
      </xdr:nvCxnSpPr>
      <xdr:spPr>
        <a:xfrm>
          <a:off x="7861300" y="8767864"/>
          <a:ext cx="889000" cy="2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6" name="フローチャート: 判断 345"/>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47" name="テキスト ボックス 346"/>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23914</xdr:rowOff>
    </xdr:from>
    <xdr:to>
      <xdr:col>41</xdr:col>
      <xdr:colOff>50800</xdr:colOff>
      <xdr:row>52</xdr:row>
      <xdr:rowOff>29172</xdr:rowOff>
    </xdr:to>
    <xdr:cxnSp macro="">
      <xdr:nvCxnSpPr>
        <xdr:cNvPr id="348" name="直線コネクタ 347"/>
        <xdr:cNvCxnSpPr/>
      </xdr:nvCxnSpPr>
      <xdr:spPr>
        <a:xfrm flipV="1">
          <a:off x="6972300" y="8767864"/>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49" name="フローチャート: 判断 348"/>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158139</xdr:rowOff>
    </xdr:from>
    <xdr:ext cx="469744" cy="259045"/>
    <xdr:sp macro="" textlink="">
      <xdr:nvSpPr>
        <xdr:cNvPr id="350" name="テキスト ボックス 349"/>
        <xdr:cNvSpPr txBox="1"/>
      </xdr:nvSpPr>
      <xdr:spPr>
        <a:xfrm>
          <a:off x="7626428" y="97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1" name="フローチャート: 判断 350"/>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2" name="テキスト ボックス 351"/>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28721</xdr:rowOff>
    </xdr:from>
    <xdr:to>
      <xdr:col>55</xdr:col>
      <xdr:colOff>50800</xdr:colOff>
      <xdr:row>51</xdr:row>
      <xdr:rowOff>130321</xdr:rowOff>
    </xdr:to>
    <xdr:sp macro="" textlink="">
      <xdr:nvSpPr>
        <xdr:cNvPr id="358" name="楕円 357"/>
        <xdr:cNvSpPr/>
      </xdr:nvSpPr>
      <xdr:spPr>
        <a:xfrm>
          <a:off x="10426700" y="87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115098</xdr:rowOff>
    </xdr:from>
    <xdr:ext cx="534377" cy="259045"/>
    <xdr:sp macro="" textlink="">
      <xdr:nvSpPr>
        <xdr:cNvPr id="359" name="農林水産業費該当値テキスト"/>
        <xdr:cNvSpPr txBox="1"/>
      </xdr:nvSpPr>
      <xdr:spPr>
        <a:xfrm>
          <a:off x="10528300" y="868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108503</xdr:rowOff>
    </xdr:from>
    <xdr:to>
      <xdr:col>50</xdr:col>
      <xdr:colOff>165100</xdr:colOff>
      <xdr:row>53</xdr:row>
      <xdr:rowOff>38653</xdr:rowOff>
    </xdr:to>
    <xdr:sp macro="" textlink="">
      <xdr:nvSpPr>
        <xdr:cNvPr id="360" name="楕円 359"/>
        <xdr:cNvSpPr/>
      </xdr:nvSpPr>
      <xdr:spPr>
        <a:xfrm>
          <a:off x="9588500" y="90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55180</xdr:rowOff>
    </xdr:from>
    <xdr:ext cx="534377" cy="259045"/>
    <xdr:sp macro="" textlink="">
      <xdr:nvSpPr>
        <xdr:cNvPr id="361" name="テキスト ボックス 360"/>
        <xdr:cNvSpPr txBox="1"/>
      </xdr:nvSpPr>
      <xdr:spPr>
        <a:xfrm>
          <a:off x="9372111" y="87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14548</xdr:rowOff>
    </xdr:from>
    <xdr:to>
      <xdr:col>46</xdr:col>
      <xdr:colOff>38100</xdr:colOff>
      <xdr:row>52</xdr:row>
      <xdr:rowOff>116148</xdr:rowOff>
    </xdr:to>
    <xdr:sp macro="" textlink="">
      <xdr:nvSpPr>
        <xdr:cNvPr id="362" name="楕円 361"/>
        <xdr:cNvSpPr/>
      </xdr:nvSpPr>
      <xdr:spPr>
        <a:xfrm>
          <a:off x="8699500" y="89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132675</xdr:rowOff>
    </xdr:from>
    <xdr:ext cx="534377" cy="259045"/>
    <xdr:sp macro="" textlink="">
      <xdr:nvSpPr>
        <xdr:cNvPr id="363" name="テキスト ボックス 362"/>
        <xdr:cNvSpPr txBox="1"/>
      </xdr:nvSpPr>
      <xdr:spPr>
        <a:xfrm>
          <a:off x="8483111" y="87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144564</xdr:rowOff>
    </xdr:from>
    <xdr:to>
      <xdr:col>41</xdr:col>
      <xdr:colOff>101600</xdr:colOff>
      <xdr:row>51</xdr:row>
      <xdr:rowOff>74714</xdr:rowOff>
    </xdr:to>
    <xdr:sp macro="" textlink="">
      <xdr:nvSpPr>
        <xdr:cNvPr id="364" name="楕円 363"/>
        <xdr:cNvSpPr/>
      </xdr:nvSpPr>
      <xdr:spPr>
        <a:xfrm>
          <a:off x="7810500" y="87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91241</xdr:rowOff>
    </xdr:from>
    <xdr:ext cx="534377" cy="259045"/>
    <xdr:sp macro="" textlink="">
      <xdr:nvSpPr>
        <xdr:cNvPr id="365" name="テキスト ボックス 364"/>
        <xdr:cNvSpPr txBox="1"/>
      </xdr:nvSpPr>
      <xdr:spPr>
        <a:xfrm>
          <a:off x="7594111" y="849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149822</xdr:rowOff>
    </xdr:from>
    <xdr:to>
      <xdr:col>36</xdr:col>
      <xdr:colOff>165100</xdr:colOff>
      <xdr:row>52</xdr:row>
      <xdr:rowOff>79972</xdr:rowOff>
    </xdr:to>
    <xdr:sp macro="" textlink="">
      <xdr:nvSpPr>
        <xdr:cNvPr id="366" name="楕円 365"/>
        <xdr:cNvSpPr/>
      </xdr:nvSpPr>
      <xdr:spPr>
        <a:xfrm>
          <a:off x="6921500" y="88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96499</xdr:rowOff>
    </xdr:from>
    <xdr:ext cx="534377" cy="259045"/>
    <xdr:sp macro="" textlink="">
      <xdr:nvSpPr>
        <xdr:cNvPr id="367" name="テキスト ボックス 366"/>
        <xdr:cNvSpPr txBox="1"/>
      </xdr:nvSpPr>
      <xdr:spPr>
        <a:xfrm>
          <a:off x="6705111" y="86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3" name="直線コネクタ 392"/>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4"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5" name="直線コネクタ 394"/>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6"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7" name="直線コネクタ 396"/>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14150</xdr:rowOff>
    </xdr:from>
    <xdr:to>
      <xdr:col>55</xdr:col>
      <xdr:colOff>0</xdr:colOff>
      <xdr:row>78</xdr:row>
      <xdr:rowOff>119011</xdr:rowOff>
    </xdr:to>
    <xdr:cxnSp macro="">
      <xdr:nvCxnSpPr>
        <xdr:cNvPr id="398" name="直線コネクタ 397"/>
        <xdr:cNvCxnSpPr/>
      </xdr:nvCxnSpPr>
      <xdr:spPr>
        <a:xfrm flipV="1">
          <a:off x="9639300" y="13387250"/>
          <a:ext cx="838200" cy="10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146390</xdr:rowOff>
    </xdr:from>
    <xdr:ext cx="534377" cy="259045"/>
    <xdr:sp macro="" textlink="">
      <xdr:nvSpPr>
        <xdr:cNvPr id="399" name="商工費平均値テキスト"/>
        <xdr:cNvSpPr txBox="1"/>
      </xdr:nvSpPr>
      <xdr:spPr>
        <a:xfrm>
          <a:off x="10528300" y="13348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0" name="フローチャート: 判断 399"/>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113999</xdr:rowOff>
    </xdr:from>
    <xdr:to>
      <xdr:col>50</xdr:col>
      <xdr:colOff>114300</xdr:colOff>
      <xdr:row>78</xdr:row>
      <xdr:rowOff>119011</xdr:rowOff>
    </xdr:to>
    <xdr:cxnSp macro="">
      <xdr:nvCxnSpPr>
        <xdr:cNvPr id="401" name="直線コネクタ 400"/>
        <xdr:cNvCxnSpPr/>
      </xdr:nvCxnSpPr>
      <xdr:spPr>
        <a:xfrm>
          <a:off x="8750300" y="13487099"/>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2" name="フローチャート: 判断 401"/>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26130</xdr:rowOff>
    </xdr:from>
    <xdr:ext cx="469744" cy="259045"/>
    <xdr:sp macro="" textlink="">
      <xdr:nvSpPr>
        <xdr:cNvPr id="403" name="テキスト ボックス 402"/>
        <xdr:cNvSpPr txBox="1"/>
      </xdr:nvSpPr>
      <xdr:spPr>
        <a:xfrm>
          <a:off x="9404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104626</xdr:rowOff>
    </xdr:from>
    <xdr:to>
      <xdr:col>45</xdr:col>
      <xdr:colOff>177800</xdr:colOff>
      <xdr:row>78</xdr:row>
      <xdr:rowOff>113999</xdr:rowOff>
    </xdr:to>
    <xdr:cxnSp macro="">
      <xdr:nvCxnSpPr>
        <xdr:cNvPr id="404" name="直線コネクタ 403"/>
        <xdr:cNvCxnSpPr/>
      </xdr:nvCxnSpPr>
      <xdr:spPr>
        <a:xfrm>
          <a:off x="7861300" y="1347772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5" name="フローチャート: 判断 404"/>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31698</xdr:rowOff>
    </xdr:from>
    <xdr:ext cx="469744" cy="259045"/>
    <xdr:sp macro="" textlink="">
      <xdr:nvSpPr>
        <xdr:cNvPr id="406" name="テキスト ボックス 405"/>
        <xdr:cNvSpPr txBox="1"/>
      </xdr:nvSpPr>
      <xdr:spPr>
        <a:xfrm>
          <a:off x="8515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104626</xdr:rowOff>
    </xdr:from>
    <xdr:to>
      <xdr:col>41</xdr:col>
      <xdr:colOff>50800</xdr:colOff>
      <xdr:row>79</xdr:row>
      <xdr:rowOff>3029</xdr:rowOff>
    </xdr:to>
    <xdr:cxnSp macro="">
      <xdr:nvCxnSpPr>
        <xdr:cNvPr id="407" name="直線コネクタ 406"/>
        <xdr:cNvCxnSpPr/>
      </xdr:nvCxnSpPr>
      <xdr:spPr>
        <a:xfrm flipV="1">
          <a:off x="6972300" y="13477726"/>
          <a:ext cx="8890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8" name="フローチャート: 判断 407"/>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16431</xdr:rowOff>
    </xdr:from>
    <xdr:ext cx="469744" cy="259045"/>
    <xdr:sp macro="" textlink="">
      <xdr:nvSpPr>
        <xdr:cNvPr id="409" name="テキスト ボックス 408"/>
        <xdr:cNvSpPr txBox="1"/>
      </xdr:nvSpPr>
      <xdr:spPr>
        <a:xfrm>
          <a:off x="7626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0" name="フローチャート: 判断 409"/>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1" name="テキスト ボックス 410"/>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134800</xdr:rowOff>
    </xdr:from>
    <xdr:to>
      <xdr:col>55</xdr:col>
      <xdr:colOff>50800</xdr:colOff>
      <xdr:row>78</xdr:row>
      <xdr:rowOff>64950</xdr:rowOff>
    </xdr:to>
    <xdr:sp macro="" textlink="">
      <xdr:nvSpPr>
        <xdr:cNvPr id="417" name="楕円 416"/>
        <xdr:cNvSpPr/>
      </xdr:nvSpPr>
      <xdr:spPr>
        <a:xfrm>
          <a:off x="10426700" y="133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157677</xdr:rowOff>
    </xdr:from>
    <xdr:ext cx="534377" cy="259045"/>
    <xdr:sp macro="" textlink="">
      <xdr:nvSpPr>
        <xdr:cNvPr id="418" name="商工費該当値テキスト"/>
        <xdr:cNvSpPr txBox="1"/>
      </xdr:nvSpPr>
      <xdr:spPr>
        <a:xfrm>
          <a:off x="10528300" y="1318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68211</xdr:rowOff>
    </xdr:from>
    <xdr:to>
      <xdr:col>50</xdr:col>
      <xdr:colOff>165100</xdr:colOff>
      <xdr:row>78</xdr:row>
      <xdr:rowOff>169811</xdr:rowOff>
    </xdr:to>
    <xdr:sp macro="" textlink="">
      <xdr:nvSpPr>
        <xdr:cNvPr id="419" name="楕円 418"/>
        <xdr:cNvSpPr/>
      </xdr:nvSpPr>
      <xdr:spPr>
        <a:xfrm>
          <a:off x="9588500" y="13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14888</xdr:rowOff>
    </xdr:from>
    <xdr:ext cx="469744" cy="259045"/>
    <xdr:sp macro="" textlink="">
      <xdr:nvSpPr>
        <xdr:cNvPr id="420" name="テキスト ボックス 419"/>
        <xdr:cNvSpPr txBox="1"/>
      </xdr:nvSpPr>
      <xdr:spPr>
        <a:xfrm>
          <a:off x="9404428" y="13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63199</xdr:rowOff>
    </xdr:from>
    <xdr:to>
      <xdr:col>46</xdr:col>
      <xdr:colOff>38100</xdr:colOff>
      <xdr:row>78</xdr:row>
      <xdr:rowOff>164799</xdr:rowOff>
    </xdr:to>
    <xdr:sp macro="" textlink="">
      <xdr:nvSpPr>
        <xdr:cNvPr id="421" name="楕円 420"/>
        <xdr:cNvSpPr/>
      </xdr:nvSpPr>
      <xdr:spPr>
        <a:xfrm>
          <a:off x="8699500" y="134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9876</xdr:rowOff>
    </xdr:from>
    <xdr:ext cx="469744" cy="259045"/>
    <xdr:sp macro="" textlink="">
      <xdr:nvSpPr>
        <xdr:cNvPr id="422" name="テキスト ボックス 421"/>
        <xdr:cNvSpPr txBox="1"/>
      </xdr:nvSpPr>
      <xdr:spPr>
        <a:xfrm>
          <a:off x="8515428" y="1321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53826</xdr:rowOff>
    </xdr:from>
    <xdr:to>
      <xdr:col>41</xdr:col>
      <xdr:colOff>101600</xdr:colOff>
      <xdr:row>78</xdr:row>
      <xdr:rowOff>155426</xdr:rowOff>
    </xdr:to>
    <xdr:sp macro="" textlink="">
      <xdr:nvSpPr>
        <xdr:cNvPr id="423" name="楕円 422"/>
        <xdr:cNvSpPr/>
      </xdr:nvSpPr>
      <xdr:spPr>
        <a:xfrm>
          <a:off x="7810500" y="134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503</xdr:rowOff>
    </xdr:from>
    <xdr:ext cx="534377" cy="259045"/>
    <xdr:sp macro="" textlink="">
      <xdr:nvSpPr>
        <xdr:cNvPr id="424" name="テキスト ボックス 423"/>
        <xdr:cNvSpPr txBox="1"/>
      </xdr:nvSpPr>
      <xdr:spPr>
        <a:xfrm>
          <a:off x="7594111" y="132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123679</xdr:rowOff>
    </xdr:from>
    <xdr:to>
      <xdr:col>36</xdr:col>
      <xdr:colOff>165100</xdr:colOff>
      <xdr:row>79</xdr:row>
      <xdr:rowOff>53829</xdr:rowOff>
    </xdr:to>
    <xdr:sp macro="" textlink="">
      <xdr:nvSpPr>
        <xdr:cNvPr id="425" name="楕円 424"/>
        <xdr:cNvSpPr/>
      </xdr:nvSpPr>
      <xdr:spPr>
        <a:xfrm>
          <a:off x="6921500" y="134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44956</xdr:rowOff>
    </xdr:from>
    <xdr:ext cx="469744" cy="259045"/>
    <xdr:sp macro="" textlink="">
      <xdr:nvSpPr>
        <xdr:cNvPr id="426" name="テキスト ボックス 425"/>
        <xdr:cNvSpPr txBox="1"/>
      </xdr:nvSpPr>
      <xdr:spPr>
        <a:xfrm>
          <a:off x="6737428" y="135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0" name="直線コネクタ 449"/>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1"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2" name="直線コネクタ 451"/>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3"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4" name="直線コネクタ 453"/>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53533</xdr:rowOff>
    </xdr:from>
    <xdr:to>
      <xdr:col>55</xdr:col>
      <xdr:colOff>0</xdr:colOff>
      <xdr:row>97</xdr:row>
      <xdr:rowOff>135212</xdr:rowOff>
    </xdr:to>
    <xdr:cxnSp macro="">
      <xdr:nvCxnSpPr>
        <xdr:cNvPr id="455" name="直線コネクタ 454"/>
        <xdr:cNvCxnSpPr/>
      </xdr:nvCxnSpPr>
      <xdr:spPr>
        <a:xfrm flipV="1">
          <a:off x="9639300" y="16684183"/>
          <a:ext cx="8382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22049</xdr:rowOff>
    </xdr:from>
    <xdr:ext cx="534377" cy="259045"/>
    <xdr:sp macro="" textlink="">
      <xdr:nvSpPr>
        <xdr:cNvPr id="456" name="土木費平均値テキスト"/>
        <xdr:cNvSpPr txBox="1"/>
      </xdr:nvSpPr>
      <xdr:spPr>
        <a:xfrm>
          <a:off x="10528300" y="1665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7" name="フローチャート: 判断 456"/>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105395</xdr:rowOff>
    </xdr:from>
    <xdr:to>
      <xdr:col>50</xdr:col>
      <xdr:colOff>114300</xdr:colOff>
      <xdr:row>97</xdr:row>
      <xdr:rowOff>135212</xdr:rowOff>
    </xdr:to>
    <xdr:cxnSp macro="">
      <xdr:nvCxnSpPr>
        <xdr:cNvPr id="458" name="直線コネクタ 457"/>
        <xdr:cNvCxnSpPr/>
      </xdr:nvCxnSpPr>
      <xdr:spPr>
        <a:xfrm>
          <a:off x="8750300" y="16736045"/>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59" name="フローチャート: 判断 458"/>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0" name="テキスト ボックス 459"/>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105395</xdr:rowOff>
    </xdr:from>
    <xdr:to>
      <xdr:col>45</xdr:col>
      <xdr:colOff>177800</xdr:colOff>
      <xdr:row>97</xdr:row>
      <xdr:rowOff>131738</xdr:rowOff>
    </xdr:to>
    <xdr:cxnSp macro="">
      <xdr:nvCxnSpPr>
        <xdr:cNvPr id="461" name="直線コネクタ 460"/>
        <xdr:cNvCxnSpPr/>
      </xdr:nvCxnSpPr>
      <xdr:spPr>
        <a:xfrm flipV="1">
          <a:off x="7861300" y="16736045"/>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2" name="フローチャート: 判断 461"/>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3" name="テキスト ボックス 462"/>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94453</xdr:rowOff>
    </xdr:from>
    <xdr:to>
      <xdr:col>41</xdr:col>
      <xdr:colOff>50800</xdr:colOff>
      <xdr:row>97</xdr:row>
      <xdr:rowOff>131738</xdr:rowOff>
    </xdr:to>
    <xdr:cxnSp macro="">
      <xdr:nvCxnSpPr>
        <xdr:cNvPr id="464" name="直線コネクタ 463"/>
        <xdr:cNvCxnSpPr/>
      </xdr:nvCxnSpPr>
      <xdr:spPr>
        <a:xfrm>
          <a:off x="6972300" y="16725103"/>
          <a:ext cx="889000" cy="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5" name="フローチャート: 判断 464"/>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6" name="テキスト ボックス 465"/>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7" name="フローチャート: 判断 466"/>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68" name="テキスト ボックス 467"/>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2733</xdr:rowOff>
    </xdr:from>
    <xdr:to>
      <xdr:col>55</xdr:col>
      <xdr:colOff>50800</xdr:colOff>
      <xdr:row>97</xdr:row>
      <xdr:rowOff>104333</xdr:rowOff>
    </xdr:to>
    <xdr:sp macro="" textlink="">
      <xdr:nvSpPr>
        <xdr:cNvPr id="474" name="楕円 473"/>
        <xdr:cNvSpPr/>
      </xdr:nvSpPr>
      <xdr:spPr>
        <a:xfrm>
          <a:off x="10426700" y="1663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25610</xdr:rowOff>
    </xdr:from>
    <xdr:ext cx="534377" cy="259045"/>
    <xdr:sp macro="" textlink="">
      <xdr:nvSpPr>
        <xdr:cNvPr id="475" name="土木費該当値テキスト"/>
        <xdr:cNvSpPr txBox="1"/>
      </xdr:nvSpPr>
      <xdr:spPr>
        <a:xfrm>
          <a:off x="10528300" y="164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84412</xdr:rowOff>
    </xdr:from>
    <xdr:to>
      <xdr:col>50</xdr:col>
      <xdr:colOff>165100</xdr:colOff>
      <xdr:row>98</xdr:row>
      <xdr:rowOff>14562</xdr:rowOff>
    </xdr:to>
    <xdr:sp macro="" textlink="">
      <xdr:nvSpPr>
        <xdr:cNvPr id="476" name="楕円 475"/>
        <xdr:cNvSpPr/>
      </xdr:nvSpPr>
      <xdr:spPr>
        <a:xfrm>
          <a:off x="9588500" y="167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5689</xdr:rowOff>
    </xdr:from>
    <xdr:ext cx="534377" cy="259045"/>
    <xdr:sp macro="" textlink="">
      <xdr:nvSpPr>
        <xdr:cNvPr id="477" name="テキスト ボックス 476"/>
        <xdr:cNvSpPr txBox="1"/>
      </xdr:nvSpPr>
      <xdr:spPr>
        <a:xfrm>
          <a:off x="9372111" y="168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54595</xdr:rowOff>
    </xdr:from>
    <xdr:to>
      <xdr:col>46</xdr:col>
      <xdr:colOff>38100</xdr:colOff>
      <xdr:row>97</xdr:row>
      <xdr:rowOff>156195</xdr:rowOff>
    </xdr:to>
    <xdr:sp macro="" textlink="">
      <xdr:nvSpPr>
        <xdr:cNvPr id="478" name="楕円 477"/>
        <xdr:cNvSpPr/>
      </xdr:nvSpPr>
      <xdr:spPr>
        <a:xfrm>
          <a:off x="8699500" y="166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147322</xdr:rowOff>
    </xdr:from>
    <xdr:ext cx="534377" cy="259045"/>
    <xdr:sp macro="" textlink="">
      <xdr:nvSpPr>
        <xdr:cNvPr id="479" name="テキスト ボックス 478"/>
        <xdr:cNvSpPr txBox="1"/>
      </xdr:nvSpPr>
      <xdr:spPr>
        <a:xfrm>
          <a:off x="8483111" y="1677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80938</xdr:rowOff>
    </xdr:from>
    <xdr:to>
      <xdr:col>41</xdr:col>
      <xdr:colOff>101600</xdr:colOff>
      <xdr:row>98</xdr:row>
      <xdr:rowOff>11088</xdr:rowOff>
    </xdr:to>
    <xdr:sp macro="" textlink="">
      <xdr:nvSpPr>
        <xdr:cNvPr id="480" name="楕円 479"/>
        <xdr:cNvSpPr/>
      </xdr:nvSpPr>
      <xdr:spPr>
        <a:xfrm>
          <a:off x="7810500" y="167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2215</xdr:rowOff>
    </xdr:from>
    <xdr:ext cx="534377" cy="259045"/>
    <xdr:sp macro="" textlink="">
      <xdr:nvSpPr>
        <xdr:cNvPr id="481" name="テキスト ボックス 480"/>
        <xdr:cNvSpPr txBox="1"/>
      </xdr:nvSpPr>
      <xdr:spPr>
        <a:xfrm>
          <a:off x="7594111" y="168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43653</xdr:rowOff>
    </xdr:from>
    <xdr:to>
      <xdr:col>36</xdr:col>
      <xdr:colOff>165100</xdr:colOff>
      <xdr:row>97</xdr:row>
      <xdr:rowOff>145253</xdr:rowOff>
    </xdr:to>
    <xdr:sp macro="" textlink="">
      <xdr:nvSpPr>
        <xdr:cNvPr id="482" name="楕円 481"/>
        <xdr:cNvSpPr/>
      </xdr:nvSpPr>
      <xdr:spPr>
        <a:xfrm>
          <a:off x="6921500" y="166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161780</xdr:rowOff>
    </xdr:from>
    <xdr:ext cx="534377" cy="259045"/>
    <xdr:sp macro="" textlink="">
      <xdr:nvSpPr>
        <xdr:cNvPr id="483" name="テキスト ボックス 482"/>
        <xdr:cNvSpPr txBox="1"/>
      </xdr:nvSpPr>
      <xdr:spPr>
        <a:xfrm>
          <a:off x="6705111" y="164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6" name="直線コネクタ 505"/>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7"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8" name="直線コネクタ 507"/>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09"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0" name="直線コネクタ 509"/>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44694</xdr:rowOff>
    </xdr:from>
    <xdr:to>
      <xdr:col>85</xdr:col>
      <xdr:colOff>127000</xdr:colOff>
      <xdr:row>35</xdr:row>
      <xdr:rowOff>162743</xdr:rowOff>
    </xdr:to>
    <xdr:cxnSp macro="">
      <xdr:nvCxnSpPr>
        <xdr:cNvPr id="511" name="直線コネクタ 510"/>
        <xdr:cNvCxnSpPr/>
      </xdr:nvCxnSpPr>
      <xdr:spPr>
        <a:xfrm flipV="1">
          <a:off x="15481300" y="6045444"/>
          <a:ext cx="838200" cy="1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2" name="消防費平均値テキスト"/>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3" name="フローチャート: 判断 512"/>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162743</xdr:rowOff>
    </xdr:from>
    <xdr:to>
      <xdr:col>81</xdr:col>
      <xdr:colOff>50800</xdr:colOff>
      <xdr:row>36</xdr:row>
      <xdr:rowOff>66822</xdr:rowOff>
    </xdr:to>
    <xdr:cxnSp macro="">
      <xdr:nvCxnSpPr>
        <xdr:cNvPr id="514" name="直線コネクタ 513"/>
        <xdr:cNvCxnSpPr/>
      </xdr:nvCxnSpPr>
      <xdr:spPr>
        <a:xfrm flipV="1">
          <a:off x="14592300" y="6163493"/>
          <a:ext cx="889000" cy="7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5" name="フローチャート: 判断 514"/>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137827</xdr:rowOff>
    </xdr:from>
    <xdr:ext cx="534377" cy="259045"/>
    <xdr:sp macro="" textlink="">
      <xdr:nvSpPr>
        <xdr:cNvPr id="516" name="テキスト ボックス 515"/>
        <xdr:cNvSpPr txBox="1"/>
      </xdr:nvSpPr>
      <xdr:spPr>
        <a:xfrm>
          <a:off x="15214111" y="63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43322</xdr:rowOff>
    </xdr:from>
    <xdr:to>
      <xdr:col>76</xdr:col>
      <xdr:colOff>114300</xdr:colOff>
      <xdr:row>36</xdr:row>
      <xdr:rowOff>66822</xdr:rowOff>
    </xdr:to>
    <xdr:cxnSp macro="">
      <xdr:nvCxnSpPr>
        <xdr:cNvPr id="517" name="直線コネクタ 516"/>
        <xdr:cNvCxnSpPr/>
      </xdr:nvCxnSpPr>
      <xdr:spPr>
        <a:xfrm>
          <a:off x="13703300" y="6215522"/>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8" name="フローチャート: 判断 517"/>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19" name="テキスト ボックス 518"/>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43322</xdr:rowOff>
    </xdr:from>
    <xdr:to>
      <xdr:col>71</xdr:col>
      <xdr:colOff>177800</xdr:colOff>
      <xdr:row>36</xdr:row>
      <xdr:rowOff>147198</xdr:rowOff>
    </xdr:to>
    <xdr:cxnSp macro="">
      <xdr:nvCxnSpPr>
        <xdr:cNvPr id="520" name="直線コネクタ 519"/>
        <xdr:cNvCxnSpPr/>
      </xdr:nvCxnSpPr>
      <xdr:spPr>
        <a:xfrm flipV="1">
          <a:off x="12814300" y="6215522"/>
          <a:ext cx="889000" cy="10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1" name="フローチャート: 判断 520"/>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2" name="テキスト ボックス 521"/>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3" name="フローチャート: 判断 522"/>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4" name="テキスト ボックス 523"/>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165344</xdr:rowOff>
    </xdr:from>
    <xdr:to>
      <xdr:col>85</xdr:col>
      <xdr:colOff>177800</xdr:colOff>
      <xdr:row>35</xdr:row>
      <xdr:rowOff>95494</xdr:rowOff>
    </xdr:to>
    <xdr:sp macro="" textlink="">
      <xdr:nvSpPr>
        <xdr:cNvPr id="530" name="楕円 529"/>
        <xdr:cNvSpPr/>
      </xdr:nvSpPr>
      <xdr:spPr>
        <a:xfrm>
          <a:off x="16268700" y="599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16771</xdr:rowOff>
    </xdr:from>
    <xdr:ext cx="534377" cy="259045"/>
    <xdr:sp macro="" textlink="">
      <xdr:nvSpPr>
        <xdr:cNvPr id="531" name="消防費該当値テキスト"/>
        <xdr:cNvSpPr txBox="1"/>
      </xdr:nvSpPr>
      <xdr:spPr>
        <a:xfrm>
          <a:off x="16370300" y="584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111943</xdr:rowOff>
    </xdr:from>
    <xdr:to>
      <xdr:col>81</xdr:col>
      <xdr:colOff>101600</xdr:colOff>
      <xdr:row>36</xdr:row>
      <xdr:rowOff>42093</xdr:rowOff>
    </xdr:to>
    <xdr:sp macro="" textlink="">
      <xdr:nvSpPr>
        <xdr:cNvPr id="532" name="楕円 531"/>
        <xdr:cNvSpPr/>
      </xdr:nvSpPr>
      <xdr:spPr>
        <a:xfrm>
          <a:off x="15430500" y="61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58620</xdr:rowOff>
    </xdr:from>
    <xdr:ext cx="534377" cy="259045"/>
    <xdr:sp macro="" textlink="">
      <xdr:nvSpPr>
        <xdr:cNvPr id="533" name="テキスト ボックス 532"/>
        <xdr:cNvSpPr txBox="1"/>
      </xdr:nvSpPr>
      <xdr:spPr>
        <a:xfrm>
          <a:off x="15214111" y="588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16022</xdr:rowOff>
    </xdr:from>
    <xdr:to>
      <xdr:col>76</xdr:col>
      <xdr:colOff>165100</xdr:colOff>
      <xdr:row>36</xdr:row>
      <xdr:rowOff>117622</xdr:rowOff>
    </xdr:to>
    <xdr:sp macro="" textlink="">
      <xdr:nvSpPr>
        <xdr:cNvPr id="534" name="楕円 533"/>
        <xdr:cNvSpPr/>
      </xdr:nvSpPr>
      <xdr:spPr>
        <a:xfrm>
          <a:off x="14541500" y="61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134149</xdr:rowOff>
    </xdr:from>
    <xdr:ext cx="534377" cy="259045"/>
    <xdr:sp macro="" textlink="">
      <xdr:nvSpPr>
        <xdr:cNvPr id="535" name="テキスト ボックス 534"/>
        <xdr:cNvSpPr txBox="1"/>
      </xdr:nvSpPr>
      <xdr:spPr>
        <a:xfrm>
          <a:off x="14325111" y="596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163972</xdr:rowOff>
    </xdr:from>
    <xdr:to>
      <xdr:col>72</xdr:col>
      <xdr:colOff>38100</xdr:colOff>
      <xdr:row>36</xdr:row>
      <xdr:rowOff>94122</xdr:rowOff>
    </xdr:to>
    <xdr:sp macro="" textlink="">
      <xdr:nvSpPr>
        <xdr:cNvPr id="536" name="楕円 535"/>
        <xdr:cNvSpPr/>
      </xdr:nvSpPr>
      <xdr:spPr>
        <a:xfrm>
          <a:off x="13652500" y="61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110649</xdr:rowOff>
    </xdr:from>
    <xdr:ext cx="534377" cy="259045"/>
    <xdr:sp macro="" textlink="">
      <xdr:nvSpPr>
        <xdr:cNvPr id="537" name="テキスト ボックス 536"/>
        <xdr:cNvSpPr txBox="1"/>
      </xdr:nvSpPr>
      <xdr:spPr>
        <a:xfrm>
          <a:off x="13436111" y="593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96398</xdr:rowOff>
    </xdr:from>
    <xdr:to>
      <xdr:col>67</xdr:col>
      <xdr:colOff>101600</xdr:colOff>
      <xdr:row>37</xdr:row>
      <xdr:rowOff>26548</xdr:rowOff>
    </xdr:to>
    <xdr:sp macro="" textlink="">
      <xdr:nvSpPr>
        <xdr:cNvPr id="538" name="楕円 537"/>
        <xdr:cNvSpPr/>
      </xdr:nvSpPr>
      <xdr:spPr>
        <a:xfrm>
          <a:off x="12763500" y="62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43075</xdr:rowOff>
    </xdr:from>
    <xdr:ext cx="534377" cy="259045"/>
    <xdr:sp macro="" textlink="">
      <xdr:nvSpPr>
        <xdr:cNvPr id="539" name="テキスト ボックス 538"/>
        <xdr:cNvSpPr txBox="1"/>
      </xdr:nvSpPr>
      <xdr:spPr>
        <a:xfrm>
          <a:off x="12547111" y="6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2" name="直線コネクタ 561"/>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3"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4" name="直線コネクタ 563"/>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5"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6" name="直線コネクタ 565"/>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12370</xdr:rowOff>
    </xdr:from>
    <xdr:to>
      <xdr:col>85</xdr:col>
      <xdr:colOff>127000</xdr:colOff>
      <xdr:row>52</xdr:row>
      <xdr:rowOff>94414</xdr:rowOff>
    </xdr:to>
    <xdr:cxnSp macro="">
      <xdr:nvCxnSpPr>
        <xdr:cNvPr id="567" name="直線コネクタ 566"/>
        <xdr:cNvCxnSpPr/>
      </xdr:nvCxnSpPr>
      <xdr:spPr>
        <a:xfrm>
          <a:off x="15481300" y="8927770"/>
          <a:ext cx="838200" cy="8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68" name="教育費平均値テキスト"/>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69" name="フローチャート: 判断 568"/>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12370</xdr:rowOff>
    </xdr:from>
    <xdr:to>
      <xdr:col>81</xdr:col>
      <xdr:colOff>50800</xdr:colOff>
      <xdr:row>54</xdr:row>
      <xdr:rowOff>124658</xdr:rowOff>
    </xdr:to>
    <xdr:cxnSp macro="">
      <xdr:nvCxnSpPr>
        <xdr:cNvPr id="570" name="直線コネクタ 569"/>
        <xdr:cNvCxnSpPr/>
      </xdr:nvCxnSpPr>
      <xdr:spPr>
        <a:xfrm flipV="1">
          <a:off x="14592300" y="8927770"/>
          <a:ext cx="889000" cy="45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1" name="フローチャート: 判断 570"/>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2" name="テキスト ボックス 571"/>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101684</xdr:rowOff>
    </xdr:from>
    <xdr:to>
      <xdr:col>76</xdr:col>
      <xdr:colOff>114300</xdr:colOff>
      <xdr:row>54</xdr:row>
      <xdr:rowOff>124658</xdr:rowOff>
    </xdr:to>
    <xdr:cxnSp macro="">
      <xdr:nvCxnSpPr>
        <xdr:cNvPr id="573" name="直線コネクタ 572"/>
        <xdr:cNvCxnSpPr/>
      </xdr:nvCxnSpPr>
      <xdr:spPr>
        <a:xfrm>
          <a:off x="13703300" y="9017084"/>
          <a:ext cx="889000" cy="36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4" name="フローチャート: 判断 573"/>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5" name="テキスト ボックス 574"/>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101684</xdr:rowOff>
    </xdr:from>
    <xdr:to>
      <xdr:col>71</xdr:col>
      <xdr:colOff>177800</xdr:colOff>
      <xdr:row>55</xdr:row>
      <xdr:rowOff>137802</xdr:rowOff>
    </xdr:to>
    <xdr:cxnSp macro="">
      <xdr:nvCxnSpPr>
        <xdr:cNvPr id="576" name="直線コネクタ 575"/>
        <xdr:cNvCxnSpPr/>
      </xdr:nvCxnSpPr>
      <xdr:spPr>
        <a:xfrm flipV="1">
          <a:off x="12814300" y="9017084"/>
          <a:ext cx="889000" cy="5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7" name="フローチャート: 判断 576"/>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8" name="テキスト ボックス 577"/>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79" name="フローチャート: 判断 578"/>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0" name="テキスト ボックス 579"/>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43614</xdr:rowOff>
    </xdr:from>
    <xdr:to>
      <xdr:col>85</xdr:col>
      <xdr:colOff>177800</xdr:colOff>
      <xdr:row>52</xdr:row>
      <xdr:rowOff>145214</xdr:rowOff>
    </xdr:to>
    <xdr:sp macro="" textlink="">
      <xdr:nvSpPr>
        <xdr:cNvPr id="586" name="楕円 585"/>
        <xdr:cNvSpPr/>
      </xdr:nvSpPr>
      <xdr:spPr>
        <a:xfrm>
          <a:off x="16268700" y="89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66491</xdr:rowOff>
    </xdr:from>
    <xdr:ext cx="534377" cy="259045"/>
    <xdr:sp macro="" textlink="">
      <xdr:nvSpPr>
        <xdr:cNvPr id="587" name="教育費該当値テキスト"/>
        <xdr:cNvSpPr txBox="1"/>
      </xdr:nvSpPr>
      <xdr:spPr>
        <a:xfrm>
          <a:off x="16370300" y="881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133020</xdr:rowOff>
    </xdr:from>
    <xdr:to>
      <xdr:col>81</xdr:col>
      <xdr:colOff>101600</xdr:colOff>
      <xdr:row>52</xdr:row>
      <xdr:rowOff>63170</xdr:rowOff>
    </xdr:to>
    <xdr:sp macro="" textlink="">
      <xdr:nvSpPr>
        <xdr:cNvPr id="588" name="楕円 587"/>
        <xdr:cNvSpPr/>
      </xdr:nvSpPr>
      <xdr:spPr>
        <a:xfrm>
          <a:off x="15430500" y="88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79697</xdr:rowOff>
    </xdr:from>
    <xdr:ext cx="534377" cy="259045"/>
    <xdr:sp macro="" textlink="">
      <xdr:nvSpPr>
        <xdr:cNvPr id="589" name="テキスト ボックス 588"/>
        <xdr:cNvSpPr txBox="1"/>
      </xdr:nvSpPr>
      <xdr:spPr>
        <a:xfrm>
          <a:off x="15214111" y="86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73858</xdr:rowOff>
    </xdr:from>
    <xdr:to>
      <xdr:col>76</xdr:col>
      <xdr:colOff>165100</xdr:colOff>
      <xdr:row>55</xdr:row>
      <xdr:rowOff>4008</xdr:rowOff>
    </xdr:to>
    <xdr:sp macro="" textlink="">
      <xdr:nvSpPr>
        <xdr:cNvPr id="590" name="楕円 589"/>
        <xdr:cNvSpPr/>
      </xdr:nvSpPr>
      <xdr:spPr>
        <a:xfrm>
          <a:off x="14541500" y="933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20535</xdr:rowOff>
    </xdr:from>
    <xdr:ext cx="534377" cy="259045"/>
    <xdr:sp macro="" textlink="">
      <xdr:nvSpPr>
        <xdr:cNvPr id="591" name="テキスト ボックス 590"/>
        <xdr:cNvSpPr txBox="1"/>
      </xdr:nvSpPr>
      <xdr:spPr>
        <a:xfrm>
          <a:off x="14325111" y="91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50884</xdr:rowOff>
    </xdr:from>
    <xdr:to>
      <xdr:col>72</xdr:col>
      <xdr:colOff>38100</xdr:colOff>
      <xdr:row>52</xdr:row>
      <xdr:rowOff>152484</xdr:rowOff>
    </xdr:to>
    <xdr:sp macro="" textlink="">
      <xdr:nvSpPr>
        <xdr:cNvPr id="592" name="楕円 591"/>
        <xdr:cNvSpPr/>
      </xdr:nvSpPr>
      <xdr:spPr>
        <a:xfrm>
          <a:off x="13652500" y="896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169011</xdr:rowOff>
    </xdr:from>
    <xdr:ext cx="534377" cy="259045"/>
    <xdr:sp macro="" textlink="">
      <xdr:nvSpPr>
        <xdr:cNvPr id="593" name="テキスト ボックス 592"/>
        <xdr:cNvSpPr txBox="1"/>
      </xdr:nvSpPr>
      <xdr:spPr>
        <a:xfrm>
          <a:off x="13436111" y="874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87002</xdr:rowOff>
    </xdr:from>
    <xdr:to>
      <xdr:col>67</xdr:col>
      <xdr:colOff>101600</xdr:colOff>
      <xdr:row>56</xdr:row>
      <xdr:rowOff>17152</xdr:rowOff>
    </xdr:to>
    <xdr:sp macro="" textlink="">
      <xdr:nvSpPr>
        <xdr:cNvPr id="594" name="楕円 593"/>
        <xdr:cNvSpPr/>
      </xdr:nvSpPr>
      <xdr:spPr>
        <a:xfrm>
          <a:off x="12763500" y="95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33679</xdr:rowOff>
    </xdr:from>
    <xdr:ext cx="534377" cy="259045"/>
    <xdr:sp macro="" textlink="">
      <xdr:nvSpPr>
        <xdr:cNvPr id="595" name="テキスト ボックス 594"/>
        <xdr:cNvSpPr txBox="1"/>
      </xdr:nvSpPr>
      <xdr:spPr>
        <a:xfrm>
          <a:off x="12547111" y="92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19" name="直線コネクタ 618"/>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2"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3" name="直線コネクタ 622"/>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100076</xdr:rowOff>
    </xdr:from>
    <xdr:to>
      <xdr:col>85</xdr:col>
      <xdr:colOff>127000</xdr:colOff>
      <xdr:row>77</xdr:row>
      <xdr:rowOff>66777</xdr:rowOff>
    </xdr:to>
    <xdr:cxnSp macro="">
      <xdr:nvCxnSpPr>
        <xdr:cNvPr id="624" name="直線コネクタ 623"/>
        <xdr:cNvCxnSpPr/>
      </xdr:nvCxnSpPr>
      <xdr:spPr>
        <a:xfrm flipV="1">
          <a:off x="15481300" y="13130276"/>
          <a:ext cx="838200" cy="1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64507</xdr:rowOff>
    </xdr:from>
    <xdr:ext cx="469744" cy="259045"/>
    <xdr:sp macro="" textlink="">
      <xdr:nvSpPr>
        <xdr:cNvPr id="625" name="災害復旧費平均値テキスト"/>
        <xdr:cNvSpPr txBox="1"/>
      </xdr:nvSpPr>
      <xdr:spPr>
        <a:xfrm>
          <a:off x="16370300" y="1343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6" name="フローチャート: 判断 625"/>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66777</xdr:rowOff>
    </xdr:from>
    <xdr:to>
      <xdr:col>81</xdr:col>
      <xdr:colOff>50800</xdr:colOff>
      <xdr:row>78</xdr:row>
      <xdr:rowOff>12598</xdr:rowOff>
    </xdr:to>
    <xdr:cxnSp macro="">
      <xdr:nvCxnSpPr>
        <xdr:cNvPr id="627" name="直線コネクタ 626"/>
        <xdr:cNvCxnSpPr/>
      </xdr:nvCxnSpPr>
      <xdr:spPr>
        <a:xfrm flipV="1">
          <a:off x="14592300" y="13268427"/>
          <a:ext cx="889000" cy="1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8" name="フローチャート: 判断 627"/>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162196</xdr:rowOff>
    </xdr:from>
    <xdr:ext cx="469744" cy="259045"/>
    <xdr:sp macro="" textlink="">
      <xdr:nvSpPr>
        <xdr:cNvPr id="629" name="テキスト ボックス 628"/>
        <xdr:cNvSpPr txBox="1"/>
      </xdr:nvSpPr>
      <xdr:spPr>
        <a:xfrm>
          <a:off x="15246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16180</xdr:rowOff>
    </xdr:from>
    <xdr:to>
      <xdr:col>76</xdr:col>
      <xdr:colOff>114300</xdr:colOff>
      <xdr:row>78</xdr:row>
      <xdr:rowOff>12598</xdr:rowOff>
    </xdr:to>
    <xdr:cxnSp macro="">
      <xdr:nvCxnSpPr>
        <xdr:cNvPr id="630" name="直線コネクタ 629"/>
        <xdr:cNvCxnSpPr/>
      </xdr:nvCxnSpPr>
      <xdr:spPr>
        <a:xfrm>
          <a:off x="13703300" y="13217830"/>
          <a:ext cx="8890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1" name="フローチャート: 判断 630"/>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2" name="テキスト ボックス 631"/>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150825</xdr:rowOff>
    </xdr:from>
    <xdr:to>
      <xdr:col>71</xdr:col>
      <xdr:colOff>177800</xdr:colOff>
      <xdr:row>77</xdr:row>
      <xdr:rowOff>16180</xdr:rowOff>
    </xdr:to>
    <xdr:cxnSp macro="">
      <xdr:nvCxnSpPr>
        <xdr:cNvPr id="633" name="直線コネクタ 632"/>
        <xdr:cNvCxnSpPr/>
      </xdr:nvCxnSpPr>
      <xdr:spPr>
        <a:xfrm>
          <a:off x="12814300" y="12838125"/>
          <a:ext cx="889000" cy="3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4" name="フローチャート: 判断 633"/>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49268</xdr:rowOff>
    </xdr:from>
    <xdr:ext cx="378565" cy="259045"/>
    <xdr:sp macro="" textlink="">
      <xdr:nvSpPr>
        <xdr:cNvPr id="635" name="テキスト ボックス 634"/>
        <xdr:cNvSpPr txBox="1"/>
      </xdr:nvSpPr>
      <xdr:spPr>
        <a:xfrm>
          <a:off x="13514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6" name="フローチャート: 判断 635"/>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44314</xdr:rowOff>
    </xdr:from>
    <xdr:ext cx="378565" cy="259045"/>
    <xdr:sp macro="" textlink="">
      <xdr:nvSpPr>
        <xdr:cNvPr id="637" name="テキスト ボックス 636"/>
        <xdr:cNvSpPr txBox="1"/>
      </xdr:nvSpPr>
      <xdr:spPr>
        <a:xfrm>
          <a:off x="12625017"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49276</xdr:rowOff>
    </xdr:from>
    <xdr:to>
      <xdr:col>85</xdr:col>
      <xdr:colOff>177800</xdr:colOff>
      <xdr:row>76</xdr:row>
      <xdr:rowOff>150876</xdr:rowOff>
    </xdr:to>
    <xdr:sp macro="" textlink="">
      <xdr:nvSpPr>
        <xdr:cNvPr id="643" name="楕円 642"/>
        <xdr:cNvSpPr/>
      </xdr:nvSpPr>
      <xdr:spPr>
        <a:xfrm>
          <a:off x="16268700" y="130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72153</xdr:rowOff>
    </xdr:from>
    <xdr:ext cx="469744" cy="259045"/>
    <xdr:sp macro="" textlink="">
      <xdr:nvSpPr>
        <xdr:cNvPr id="644" name="災害復旧費該当値テキスト"/>
        <xdr:cNvSpPr txBox="1"/>
      </xdr:nvSpPr>
      <xdr:spPr>
        <a:xfrm>
          <a:off x="16370300" y="129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15977</xdr:rowOff>
    </xdr:from>
    <xdr:to>
      <xdr:col>81</xdr:col>
      <xdr:colOff>101600</xdr:colOff>
      <xdr:row>77</xdr:row>
      <xdr:rowOff>117577</xdr:rowOff>
    </xdr:to>
    <xdr:sp macro="" textlink="">
      <xdr:nvSpPr>
        <xdr:cNvPr id="645" name="楕円 644"/>
        <xdr:cNvSpPr/>
      </xdr:nvSpPr>
      <xdr:spPr>
        <a:xfrm>
          <a:off x="15430500" y="132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134104</xdr:rowOff>
    </xdr:from>
    <xdr:ext cx="469744" cy="259045"/>
    <xdr:sp macro="" textlink="">
      <xdr:nvSpPr>
        <xdr:cNvPr id="646" name="テキスト ボックス 645"/>
        <xdr:cNvSpPr txBox="1"/>
      </xdr:nvSpPr>
      <xdr:spPr>
        <a:xfrm>
          <a:off x="15246428" y="1299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133248</xdr:rowOff>
    </xdr:from>
    <xdr:to>
      <xdr:col>76</xdr:col>
      <xdr:colOff>165100</xdr:colOff>
      <xdr:row>78</xdr:row>
      <xdr:rowOff>63398</xdr:rowOff>
    </xdr:to>
    <xdr:sp macro="" textlink="">
      <xdr:nvSpPr>
        <xdr:cNvPr id="647" name="楕円 646"/>
        <xdr:cNvSpPr/>
      </xdr:nvSpPr>
      <xdr:spPr>
        <a:xfrm>
          <a:off x="14541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79925</xdr:rowOff>
    </xdr:from>
    <xdr:ext cx="469744" cy="259045"/>
    <xdr:sp macro="" textlink="">
      <xdr:nvSpPr>
        <xdr:cNvPr id="648" name="テキスト ボックス 647"/>
        <xdr:cNvSpPr txBox="1"/>
      </xdr:nvSpPr>
      <xdr:spPr>
        <a:xfrm>
          <a:off x="14357428" y="131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136830</xdr:rowOff>
    </xdr:from>
    <xdr:to>
      <xdr:col>72</xdr:col>
      <xdr:colOff>38100</xdr:colOff>
      <xdr:row>77</xdr:row>
      <xdr:rowOff>66980</xdr:rowOff>
    </xdr:to>
    <xdr:sp macro="" textlink="">
      <xdr:nvSpPr>
        <xdr:cNvPr id="649" name="楕円 648"/>
        <xdr:cNvSpPr/>
      </xdr:nvSpPr>
      <xdr:spPr>
        <a:xfrm>
          <a:off x="13652500" y="131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83507</xdr:rowOff>
    </xdr:from>
    <xdr:ext cx="469744" cy="259045"/>
    <xdr:sp macro="" textlink="">
      <xdr:nvSpPr>
        <xdr:cNvPr id="650" name="テキスト ボックス 649"/>
        <xdr:cNvSpPr txBox="1"/>
      </xdr:nvSpPr>
      <xdr:spPr>
        <a:xfrm>
          <a:off x="13468428" y="1294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100025</xdr:rowOff>
    </xdr:from>
    <xdr:to>
      <xdr:col>67</xdr:col>
      <xdr:colOff>101600</xdr:colOff>
      <xdr:row>75</xdr:row>
      <xdr:rowOff>30175</xdr:rowOff>
    </xdr:to>
    <xdr:sp macro="" textlink="">
      <xdr:nvSpPr>
        <xdr:cNvPr id="651" name="楕円 650"/>
        <xdr:cNvSpPr/>
      </xdr:nvSpPr>
      <xdr:spPr>
        <a:xfrm>
          <a:off x="12763500" y="127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46702</xdr:rowOff>
    </xdr:from>
    <xdr:ext cx="469744" cy="259045"/>
    <xdr:sp macro="" textlink="">
      <xdr:nvSpPr>
        <xdr:cNvPr id="652" name="テキスト ボックス 651"/>
        <xdr:cNvSpPr txBox="1"/>
      </xdr:nvSpPr>
      <xdr:spPr>
        <a:xfrm>
          <a:off x="12579428" y="1256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79" name="直線コネクタ 678"/>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0"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1" name="直線コネクタ 680"/>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2"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3" name="直線コネクタ 682"/>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18607</xdr:rowOff>
    </xdr:from>
    <xdr:to>
      <xdr:col>85</xdr:col>
      <xdr:colOff>127000</xdr:colOff>
      <xdr:row>91</xdr:row>
      <xdr:rowOff>52832</xdr:rowOff>
    </xdr:to>
    <xdr:cxnSp macro="">
      <xdr:nvCxnSpPr>
        <xdr:cNvPr id="684" name="直線コネクタ 683"/>
        <xdr:cNvCxnSpPr/>
      </xdr:nvCxnSpPr>
      <xdr:spPr>
        <a:xfrm flipV="1">
          <a:off x="15481300" y="15620557"/>
          <a:ext cx="8382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160791</xdr:rowOff>
    </xdr:from>
    <xdr:ext cx="534377" cy="259045"/>
    <xdr:sp macro="" textlink="">
      <xdr:nvSpPr>
        <xdr:cNvPr id="685" name="公債費平均値テキスト"/>
        <xdr:cNvSpPr txBox="1"/>
      </xdr:nvSpPr>
      <xdr:spPr>
        <a:xfrm>
          <a:off x="16370300" y="162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6" name="フローチャート: 判断 685"/>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170267</xdr:rowOff>
    </xdr:from>
    <xdr:to>
      <xdr:col>81</xdr:col>
      <xdr:colOff>50800</xdr:colOff>
      <xdr:row>91</xdr:row>
      <xdr:rowOff>52832</xdr:rowOff>
    </xdr:to>
    <xdr:cxnSp macro="">
      <xdr:nvCxnSpPr>
        <xdr:cNvPr id="687" name="直線コネクタ 686"/>
        <xdr:cNvCxnSpPr/>
      </xdr:nvCxnSpPr>
      <xdr:spPr>
        <a:xfrm>
          <a:off x="14592300" y="15600767"/>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8" name="フローチャート: 判断 687"/>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89" name="テキスト ボックス 688"/>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56392</xdr:rowOff>
    </xdr:from>
    <xdr:to>
      <xdr:col>76</xdr:col>
      <xdr:colOff>114300</xdr:colOff>
      <xdr:row>90</xdr:row>
      <xdr:rowOff>170267</xdr:rowOff>
    </xdr:to>
    <xdr:cxnSp macro="">
      <xdr:nvCxnSpPr>
        <xdr:cNvPr id="690" name="直線コネクタ 689"/>
        <xdr:cNvCxnSpPr/>
      </xdr:nvCxnSpPr>
      <xdr:spPr>
        <a:xfrm>
          <a:off x="13703300" y="15486892"/>
          <a:ext cx="889000" cy="1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1" name="フローチャート: 判断 690"/>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2" name="テキスト ボックス 691"/>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168470</xdr:rowOff>
    </xdr:from>
    <xdr:to>
      <xdr:col>71</xdr:col>
      <xdr:colOff>177800</xdr:colOff>
      <xdr:row>90</xdr:row>
      <xdr:rowOff>56392</xdr:rowOff>
    </xdr:to>
    <xdr:cxnSp macro="">
      <xdr:nvCxnSpPr>
        <xdr:cNvPr id="693" name="直線コネクタ 692"/>
        <xdr:cNvCxnSpPr/>
      </xdr:nvCxnSpPr>
      <xdr:spPr>
        <a:xfrm>
          <a:off x="12814300" y="15427520"/>
          <a:ext cx="889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4" name="フローチャート: 判断 693"/>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5" name="テキスト ボックス 694"/>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6" name="フローチャート: 判断 695"/>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697" name="テキスト ボックス 696"/>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139257</xdr:rowOff>
    </xdr:from>
    <xdr:to>
      <xdr:col>85</xdr:col>
      <xdr:colOff>177800</xdr:colOff>
      <xdr:row>91</xdr:row>
      <xdr:rowOff>69407</xdr:rowOff>
    </xdr:to>
    <xdr:sp macro="" textlink="">
      <xdr:nvSpPr>
        <xdr:cNvPr id="703" name="楕円 702"/>
        <xdr:cNvSpPr/>
      </xdr:nvSpPr>
      <xdr:spPr>
        <a:xfrm>
          <a:off x="16268700" y="155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162134</xdr:rowOff>
    </xdr:from>
    <xdr:ext cx="534377" cy="259045"/>
    <xdr:sp macro="" textlink="">
      <xdr:nvSpPr>
        <xdr:cNvPr id="704" name="公債費該当値テキスト"/>
        <xdr:cNvSpPr txBox="1"/>
      </xdr:nvSpPr>
      <xdr:spPr>
        <a:xfrm>
          <a:off x="16370300" y="1542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2032</xdr:rowOff>
    </xdr:from>
    <xdr:to>
      <xdr:col>81</xdr:col>
      <xdr:colOff>101600</xdr:colOff>
      <xdr:row>91</xdr:row>
      <xdr:rowOff>103632</xdr:rowOff>
    </xdr:to>
    <xdr:sp macro="" textlink="">
      <xdr:nvSpPr>
        <xdr:cNvPr id="705" name="楕円 704"/>
        <xdr:cNvSpPr/>
      </xdr:nvSpPr>
      <xdr:spPr>
        <a:xfrm>
          <a:off x="15430500" y="156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120159</xdr:rowOff>
    </xdr:from>
    <xdr:ext cx="534377" cy="259045"/>
    <xdr:sp macro="" textlink="">
      <xdr:nvSpPr>
        <xdr:cNvPr id="706" name="テキスト ボックス 705"/>
        <xdr:cNvSpPr txBox="1"/>
      </xdr:nvSpPr>
      <xdr:spPr>
        <a:xfrm>
          <a:off x="15214111" y="1537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119467</xdr:rowOff>
    </xdr:from>
    <xdr:to>
      <xdr:col>76</xdr:col>
      <xdr:colOff>165100</xdr:colOff>
      <xdr:row>91</xdr:row>
      <xdr:rowOff>49617</xdr:rowOff>
    </xdr:to>
    <xdr:sp macro="" textlink="">
      <xdr:nvSpPr>
        <xdr:cNvPr id="707" name="楕円 706"/>
        <xdr:cNvSpPr/>
      </xdr:nvSpPr>
      <xdr:spPr>
        <a:xfrm>
          <a:off x="14541500" y="155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66144</xdr:rowOff>
    </xdr:from>
    <xdr:ext cx="534377" cy="259045"/>
    <xdr:sp macro="" textlink="">
      <xdr:nvSpPr>
        <xdr:cNvPr id="708" name="テキスト ボックス 707"/>
        <xdr:cNvSpPr txBox="1"/>
      </xdr:nvSpPr>
      <xdr:spPr>
        <a:xfrm>
          <a:off x="14325111" y="153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5592</xdr:rowOff>
    </xdr:from>
    <xdr:to>
      <xdr:col>72</xdr:col>
      <xdr:colOff>38100</xdr:colOff>
      <xdr:row>90</xdr:row>
      <xdr:rowOff>107192</xdr:rowOff>
    </xdr:to>
    <xdr:sp macro="" textlink="">
      <xdr:nvSpPr>
        <xdr:cNvPr id="709" name="楕円 708"/>
        <xdr:cNvSpPr/>
      </xdr:nvSpPr>
      <xdr:spPr>
        <a:xfrm>
          <a:off x="13652500" y="15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123719</xdr:rowOff>
    </xdr:from>
    <xdr:ext cx="534377" cy="259045"/>
    <xdr:sp macro="" textlink="">
      <xdr:nvSpPr>
        <xdr:cNvPr id="710" name="テキスト ボックス 709"/>
        <xdr:cNvSpPr txBox="1"/>
      </xdr:nvSpPr>
      <xdr:spPr>
        <a:xfrm>
          <a:off x="13436111" y="152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117670</xdr:rowOff>
    </xdr:from>
    <xdr:to>
      <xdr:col>67</xdr:col>
      <xdr:colOff>101600</xdr:colOff>
      <xdr:row>90</xdr:row>
      <xdr:rowOff>47820</xdr:rowOff>
    </xdr:to>
    <xdr:sp macro="" textlink="">
      <xdr:nvSpPr>
        <xdr:cNvPr id="711" name="楕円 710"/>
        <xdr:cNvSpPr/>
      </xdr:nvSpPr>
      <xdr:spPr>
        <a:xfrm>
          <a:off x="12763500" y="153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64347</xdr:rowOff>
    </xdr:from>
    <xdr:ext cx="534377" cy="259045"/>
    <xdr:sp macro="" textlink="">
      <xdr:nvSpPr>
        <xdr:cNvPr id="712" name="テキスト ボックス 711"/>
        <xdr:cNvSpPr txBox="1"/>
      </xdr:nvSpPr>
      <xdr:spPr>
        <a:xfrm>
          <a:off x="12547111" y="151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4" name="直線コネクタ 733"/>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5"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7"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8" name="直線コネクタ 737"/>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0"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1" name="フローチャート: 判断 740"/>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3" name="フローチャート: 判断 742"/>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4" name="テキスト ボックス 743"/>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6" name="フローチャート: 判断 745"/>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7" name="テキスト ボックス 746"/>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49" name="フローチャート: 判断 748"/>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0" name="テキスト ボックス 749"/>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1" name="フローチャート: 判断 75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2" name="テキスト ボックス 75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59"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目的別の歳出の構成比としては、民生費が最も高く、住民一人当たり</a:t>
          </a:r>
          <a:r>
            <a:rPr kumimoji="1" lang="en-US" altLang="ja-JP" sz="1300">
              <a:latin typeface="ＭＳ Ｐゴシック" panose="020B0600070205080204" pitchFamily="50" charset="-128"/>
              <a:ea typeface="ＭＳ Ｐゴシック" panose="020B0600070205080204" pitchFamily="50" charset="-128"/>
            </a:rPr>
            <a:t>189,019</a:t>
          </a:r>
          <a:r>
            <a:rPr kumimoji="1" lang="ja-JP" altLang="en-US" sz="1300">
              <a:latin typeface="ＭＳ Ｐゴシック" panose="020B0600070205080204" pitchFamily="50" charset="-128"/>
              <a:ea typeface="ＭＳ Ｐゴシック" panose="020B0600070205080204" pitchFamily="50" charset="-128"/>
            </a:rPr>
            <a:t>円となっている。前年度と比較して増加しており、主な要因として、新型コロナウイルス感染症対策として子育て世帯臨時特別給付金、ひとり親世帯臨時特別給付金を給付したほか、子どものための教育・保育給付事業の増加が挙げられる。前年度に対する伸び率では、総務費が最も高く、特別定額給付金の給付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一方、教育費が減少しており、小中学校施設整備事業の事業費が減少したことなどによるものである。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年度間の財政調整のため財政調整基金の取崩しを行ったことにより、基金残高の標準財政規模比は前年度から</a:t>
          </a:r>
          <a:r>
            <a:rPr kumimoji="1" lang="en-US" altLang="ja-JP" sz="1100">
              <a:latin typeface="ＭＳ ゴシック" pitchFamily="49" charset="-128"/>
              <a:ea typeface="ＭＳ ゴシック" pitchFamily="49" charset="-128"/>
            </a:rPr>
            <a:t>3.34</a:t>
          </a:r>
          <a:r>
            <a:rPr kumimoji="1" lang="ja-JP" altLang="en-US" sz="1100">
              <a:latin typeface="ＭＳ ゴシック" pitchFamily="49" charset="-128"/>
              <a:ea typeface="ＭＳ ゴシック" pitchFamily="49" charset="-128"/>
            </a:rPr>
            <a:t>ポイント減少した。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歳入歳出ともに前年度に比べ増加しており、歳入の増加額が歳出の増加額を上回った。一方、翌年度に繰り越すべき財源が増加したものの形式収支の増と比較すると増加幅は小さいものであったことから、実質収支の標準財政規模比は</a:t>
          </a:r>
          <a:r>
            <a:rPr kumimoji="1" lang="en-US" altLang="ja-JP" sz="1100">
              <a:latin typeface="ＭＳ ゴシック" pitchFamily="49" charset="-128"/>
              <a:ea typeface="ＭＳ ゴシック" pitchFamily="49" charset="-128"/>
            </a:rPr>
            <a:t>2.07</a:t>
          </a:r>
          <a:r>
            <a:rPr kumimoji="1" lang="ja-JP" altLang="en-US" sz="1100">
              <a:latin typeface="ＭＳ ゴシック" pitchFamily="49" charset="-128"/>
              <a:ea typeface="ＭＳ ゴシック" pitchFamily="49" charset="-128"/>
            </a:rPr>
            <a:t>ポイント上昇し、単年度収支が大きく改善した。これにより、実質単年度収支は赤字であるものの、前年度から</a:t>
          </a:r>
          <a:r>
            <a:rPr kumimoji="1" lang="en-US" altLang="ja-JP" sz="1100">
              <a:latin typeface="ＭＳ ゴシック" pitchFamily="49" charset="-128"/>
              <a:ea typeface="ＭＳ ゴシック" pitchFamily="49" charset="-128"/>
            </a:rPr>
            <a:t>2.71</a:t>
          </a:r>
          <a:r>
            <a:rPr kumimoji="1" lang="ja-JP" altLang="en-US" sz="1100">
              <a:latin typeface="ＭＳ ゴシック" pitchFamily="49" charset="-128"/>
              <a:ea typeface="ＭＳ ゴシック" pitchFamily="49" charset="-128"/>
            </a:rPr>
            <a:t>ポイント上昇した。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今後も引き続き、適切な財源確保と歳出の合理化等の行財政改革を推進し、健全な財政運営に努めていく。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財政健全化法に基づく健全化判断比率の算定が開始されて以来、連結後の赤字額は発生しておらず、平成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年度まで赤字額が発生していた国民健康保険特別会計についても、平成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年度で赤字から脱却した。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引き続き、独立採算制の原則のもと、市全体として健全な財政運営に努めていく。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13" workbookViewId="0">
      <selection activeCell="AO37" sqref="AO37:BC37"/>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82017685</v>
      </c>
      <c r="BO4" s="426"/>
      <c r="BP4" s="426"/>
      <c r="BQ4" s="426"/>
      <c r="BR4" s="426"/>
      <c r="BS4" s="426"/>
      <c r="BT4" s="426"/>
      <c r="BU4" s="427"/>
      <c r="BV4" s="425">
        <v>63577336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7.9</v>
      </c>
      <c r="CU4" s="610"/>
      <c r="CV4" s="610"/>
      <c r="CW4" s="610"/>
      <c r="CX4" s="610"/>
      <c r="CY4" s="610"/>
      <c r="CZ4" s="610"/>
      <c r="DA4" s="611"/>
      <c r="DB4" s="609">
        <v>5.8</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78310983</v>
      </c>
      <c r="BO5" s="431"/>
      <c r="BP5" s="431"/>
      <c r="BQ5" s="431"/>
      <c r="BR5" s="431"/>
      <c r="BS5" s="431"/>
      <c r="BT5" s="431"/>
      <c r="BU5" s="432"/>
      <c r="BV5" s="430">
        <v>60944660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90.5</v>
      </c>
      <c r="CU5" s="401"/>
      <c r="CV5" s="401"/>
      <c r="CW5" s="401"/>
      <c r="CX5" s="401"/>
      <c r="CY5" s="401"/>
      <c r="CZ5" s="401"/>
      <c r="DA5" s="402"/>
      <c r="DB5" s="400">
        <v>92</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3706702</v>
      </c>
      <c r="BO6" s="431"/>
      <c r="BP6" s="431"/>
      <c r="BQ6" s="431"/>
      <c r="BR6" s="431"/>
      <c r="BS6" s="431"/>
      <c r="BT6" s="431"/>
      <c r="BU6" s="432"/>
      <c r="BV6" s="430">
        <v>2632676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94.5</v>
      </c>
      <c r="CU6" s="584"/>
      <c r="CV6" s="584"/>
      <c r="CW6" s="584"/>
      <c r="CX6" s="584"/>
      <c r="CY6" s="584"/>
      <c r="CZ6" s="584"/>
      <c r="DA6" s="585"/>
      <c r="DB6" s="583">
        <v>96.1</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1005345</v>
      </c>
      <c r="BO7" s="431"/>
      <c r="BP7" s="431"/>
      <c r="BQ7" s="431"/>
      <c r="BR7" s="431"/>
      <c r="BS7" s="431"/>
      <c r="BT7" s="431"/>
      <c r="BU7" s="432"/>
      <c r="BV7" s="430">
        <v>668816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34200306</v>
      </c>
      <c r="CU7" s="431"/>
      <c r="CV7" s="431"/>
      <c r="CW7" s="431"/>
      <c r="CX7" s="431"/>
      <c r="CY7" s="431"/>
      <c r="CZ7" s="431"/>
      <c r="DA7" s="432"/>
      <c r="DB7" s="430">
        <v>33706815</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2701357</v>
      </c>
      <c r="BO8" s="431"/>
      <c r="BP8" s="431"/>
      <c r="BQ8" s="431"/>
      <c r="BR8" s="431"/>
      <c r="BS8" s="431"/>
      <c r="BT8" s="431"/>
      <c r="BU8" s="432"/>
      <c r="BV8" s="430">
        <v>1963860</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0.56000000000000005</v>
      </c>
      <c r="CU8" s="544"/>
      <c r="CV8" s="544"/>
      <c r="CW8" s="544"/>
      <c r="CX8" s="544"/>
      <c r="CY8" s="544"/>
      <c r="CZ8" s="544"/>
      <c r="DA8" s="545"/>
      <c r="DB8" s="543">
        <v>0.56000000000000005</v>
      </c>
      <c r="DC8" s="544"/>
      <c r="DD8" s="544"/>
      <c r="DE8" s="544"/>
      <c r="DF8" s="544"/>
      <c r="DG8" s="544"/>
      <c r="DH8" s="544"/>
      <c r="DI8" s="545"/>
      <c r="DJ8" s="186"/>
      <c r="DK8" s="186"/>
      <c r="DL8" s="186"/>
      <c r="DM8" s="186"/>
      <c r="DN8" s="186"/>
      <c r="DO8" s="186"/>
    </row>
    <row r="9" spans="1:119" ht="18.75" customHeight="1" thickBot="1">
      <c r="A9" s="187"/>
      <c r="B9" s="572" t="s">
        <v>112</v>
      </c>
      <c r="C9" s="573"/>
      <c r="D9" s="573"/>
      <c r="E9" s="573"/>
      <c r="F9" s="573"/>
      <c r="G9" s="573"/>
      <c r="H9" s="573"/>
      <c r="I9" s="573"/>
      <c r="J9" s="573"/>
      <c r="K9" s="493"/>
      <c r="L9" s="574" t="s">
        <v>113</v>
      </c>
      <c r="M9" s="575"/>
      <c r="N9" s="575"/>
      <c r="O9" s="575"/>
      <c r="P9" s="575"/>
      <c r="Q9" s="576"/>
      <c r="R9" s="577">
        <v>123135</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737497</v>
      </c>
      <c r="BO9" s="431"/>
      <c r="BP9" s="431"/>
      <c r="BQ9" s="431"/>
      <c r="BR9" s="431"/>
      <c r="BS9" s="431"/>
      <c r="BT9" s="431"/>
      <c r="BU9" s="432"/>
      <c r="BV9" s="430">
        <v>-357881</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15.2</v>
      </c>
      <c r="CU9" s="401"/>
      <c r="CV9" s="401"/>
      <c r="CW9" s="401"/>
      <c r="CX9" s="401"/>
      <c r="CY9" s="401"/>
      <c r="CZ9" s="401"/>
      <c r="DA9" s="402"/>
      <c r="DB9" s="400">
        <v>16.100000000000001</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118</v>
      </c>
      <c r="M10" s="404"/>
      <c r="N10" s="404"/>
      <c r="O10" s="404"/>
      <c r="P10" s="404"/>
      <c r="Q10" s="405"/>
      <c r="R10" s="406">
        <v>125857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989072</v>
      </c>
      <c r="BO10" s="431"/>
      <c r="BP10" s="431"/>
      <c r="BQ10" s="431"/>
      <c r="BR10" s="431"/>
      <c r="BS10" s="431"/>
      <c r="BT10" s="431"/>
      <c r="BU10" s="432"/>
      <c r="BV10" s="430">
        <v>771333</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c r="A12" s="187"/>
      <c r="B12" s="546" t="s">
        <v>130</v>
      </c>
      <c r="C12" s="547"/>
      <c r="D12" s="547"/>
      <c r="E12" s="547"/>
      <c r="F12" s="547"/>
      <c r="G12" s="547"/>
      <c r="H12" s="547"/>
      <c r="I12" s="547"/>
      <c r="J12" s="547"/>
      <c r="K12" s="548"/>
      <c r="L12" s="555" t="s">
        <v>131</v>
      </c>
      <c r="M12" s="556"/>
      <c r="N12" s="556"/>
      <c r="O12" s="556"/>
      <c r="P12" s="556"/>
      <c r="Q12" s="557"/>
      <c r="R12" s="558">
        <v>124993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1999698</v>
      </c>
      <c r="BO12" s="431"/>
      <c r="BP12" s="431"/>
      <c r="BQ12" s="431"/>
      <c r="BR12" s="431"/>
      <c r="BS12" s="431"/>
      <c r="BT12" s="431"/>
      <c r="BU12" s="432"/>
      <c r="BV12" s="430">
        <v>1597000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138</v>
      </c>
      <c r="N13" s="531"/>
      <c r="O13" s="531"/>
      <c r="P13" s="531"/>
      <c r="Q13" s="532"/>
      <c r="R13" s="533">
        <v>124165</v>
      </c>
      <c r="S13" s="534"/>
      <c r="T13" s="534"/>
      <c r="U13" s="534"/>
      <c r="V13" s="535"/>
      <c r="W13" s="521" t="s">
        <v>139</v>
      </c>
      <c r="X13" s="443"/>
      <c r="Y13" s="443"/>
      <c r="Z13" s="443"/>
      <c r="AA13" s="443"/>
      <c r="AB13" s="444"/>
      <c r="AC13" s="406">
        <v>3069</v>
      </c>
      <c r="AD13" s="407"/>
      <c r="AE13" s="407"/>
      <c r="AF13" s="407"/>
      <c r="AG13" s="408"/>
      <c r="AH13" s="406">
        <v>3480</v>
      </c>
      <c r="AI13" s="407"/>
      <c r="AJ13" s="407"/>
      <c r="AK13" s="407"/>
      <c r="AL13" s="409"/>
      <c r="AM13" s="499" t="s">
        <v>140</v>
      </c>
      <c r="AN13" s="404"/>
      <c r="AO13" s="404"/>
      <c r="AP13" s="404"/>
      <c r="AQ13" s="404"/>
      <c r="AR13" s="404"/>
      <c r="AS13" s="404"/>
      <c r="AT13" s="405"/>
      <c r="AU13" s="487" t="s">
        <v>120</v>
      </c>
      <c r="AV13" s="488"/>
      <c r="AW13" s="488"/>
      <c r="AX13" s="488"/>
      <c r="AY13" s="410" t="s">
        <v>141</v>
      </c>
      <c r="AZ13" s="411"/>
      <c r="BA13" s="411"/>
      <c r="BB13" s="411"/>
      <c r="BC13" s="411"/>
      <c r="BD13" s="411"/>
      <c r="BE13" s="411"/>
      <c r="BF13" s="411"/>
      <c r="BG13" s="411"/>
      <c r="BH13" s="411"/>
      <c r="BI13" s="411"/>
      <c r="BJ13" s="411"/>
      <c r="BK13" s="411"/>
      <c r="BL13" s="411"/>
      <c r="BM13" s="412"/>
      <c r="BN13" s="430">
        <v>-273129</v>
      </c>
      <c r="BO13" s="431"/>
      <c r="BP13" s="431"/>
      <c r="BQ13" s="431"/>
      <c r="BR13" s="431"/>
      <c r="BS13" s="431"/>
      <c r="BT13" s="431"/>
      <c r="BU13" s="432"/>
      <c r="BV13" s="430">
        <v>-1183548</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6.5</v>
      </c>
      <c r="CU13" s="401"/>
      <c r="CV13" s="401"/>
      <c r="CW13" s="401"/>
      <c r="CX13" s="401"/>
      <c r="CY13" s="401"/>
      <c r="CZ13" s="401"/>
      <c r="DA13" s="402"/>
      <c r="DB13" s="400">
        <v>6.7</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143</v>
      </c>
      <c r="M14" s="567"/>
      <c r="N14" s="567"/>
      <c r="O14" s="567"/>
      <c r="P14" s="567"/>
      <c r="Q14" s="568"/>
      <c r="R14" s="533">
        <v>125469</v>
      </c>
      <c r="S14" s="534"/>
      <c r="T14" s="534"/>
      <c r="U14" s="534"/>
      <c r="V14" s="535"/>
      <c r="W14" s="536"/>
      <c r="X14" s="446"/>
      <c r="Y14" s="446"/>
      <c r="Z14" s="446"/>
      <c r="AA14" s="446"/>
      <c r="AB14" s="447"/>
      <c r="AC14" s="526">
        <v>5.6</v>
      </c>
      <c r="AD14" s="527"/>
      <c r="AE14" s="527"/>
      <c r="AF14" s="527"/>
      <c r="AG14" s="528"/>
      <c r="AH14" s="526">
        <v>6.5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129</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146</v>
      </c>
      <c r="N15" s="531"/>
      <c r="O15" s="531"/>
      <c r="P15" s="531"/>
      <c r="Q15" s="532"/>
      <c r="R15" s="533">
        <v>124678</v>
      </c>
      <c r="S15" s="534"/>
      <c r="T15" s="534"/>
      <c r="U15" s="534"/>
      <c r="V15" s="535"/>
      <c r="W15" s="521" t="s">
        <v>147</v>
      </c>
      <c r="X15" s="443"/>
      <c r="Y15" s="443"/>
      <c r="Z15" s="443"/>
      <c r="AA15" s="443"/>
      <c r="AB15" s="444"/>
      <c r="AC15" s="406">
        <v>14872</v>
      </c>
      <c r="AD15" s="407"/>
      <c r="AE15" s="407"/>
      <c r="AF15" s="407"/>
      <c r="AG15" s="408"/>
      <c r="AH15" s="406">
        <v>15183</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15595386</v>
      </c>
      <c r="BO15" s="426"/>
      <c r="BP15" s="426"/>
      <c r="BQ15" s="426"/>
      <c r="BR15" s="426"/>
      <c r="BS15" s="426"/>
      <c r="BT15" s="426"/>
      <c r="BU15" s="427"/>
      <c r="BV15" s="425">
        <v>15338976</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27.3</v>
      </c>
      <c r="AD16" s="527"/>
      <c r="AE16" s="527"/>
      <c r="AF16" s="527"/>
      <c r="AG16" s="528"/>
      <c r="AH16" s="526">
        <v>28.1</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28447553</v>
      </c>
      <c r="BO16" s="431"/>
      <c r="BP16" s="431"/>
      <c r="BQ16" s="431"/>
      <c r="BR16" s="431"/>
      <c r="BS16" s="431"/>
      <c r="BT16" s="431"/>
      <c r="BU16" s="432"/>
      <c r="BV16" s="430">
        <v>27435566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36519</v>
      </c>
      <c r="AD17" s="407"/>
      <c r="AE17" s="407"/>
      <c r="AF17" s="407"/>
      <c r="AG17" s="408"/>
      <c r="AH17" s="406">
        <v>35274</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19684714</v>
      </c>
      <c r="BO17" s="431"/>
      <c r="BP17" s="431"/>
      <c r="BQ17" s="431"/>
      <c r="BR17" s="431"/>
      <c r="BS17" s="431"/>
      <c r="BT17" s="431"/>
      <c r="BU17" s="432"/>
      <c r="BV17" s="430">
        <v>19577656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157</v>
      </c>
      <c r="C18" s="493"/>
      <c r="D18" s="493"/>
      <c r="E18" s="494"/>
      <c r="F18" s="494"/>
      <c r="G18" s="494"/>
      <c r="H18" s="494"/>
      <c r="I18" s="494"/>
      <c r="J18" s="494"/>
      <c r="K18" s="494"/>
      <c r="L18" s="495">
        <v>603.16</v>
      </c>
      <c r="M18" s="495"/>
      <c r="N18" s="495"/>
      <c r="O18" s="495"/>
      <c r="P18" s="495"/>
      <c r="Q18" s="495"/>
      <c r="R18" s="496"/>
      <c r="S18" s="496"/>
      <c r="T18" s="496"/>
      <c r="U18" s="496"/>
      <c r="V18" s="497"/>
      <c r="W18" s="511"/>
      <c r="X18" s="512"/>
      <c r="Y18" s="512"/>
      <c r="Z18" s="512"/>
      <c r="AA18" s="512"/>
      <c r="AB18" s="522"/>
      <c r="AC18" s="394">
        <v>67.099999999999994</v>
      </c>
      <c r="AD18" s="395"/>
      <c r="AE18" s="395"/>
      <c r="AF18" s="395"/>
      <c r="AG18" s="498"/>
      <c r="AH18" s="394">
        <v>65.400000000000006</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30890099</v>
      </c>
      <c r="BO18" s="431"/>
      <c r="BP18" s="431"/>
      <c r="BQ18" s="431"/>
      <c r="BR18" s="431"/>
      <c r="BS18" s="431"/>
      <c r="BT18" s="431"/>
      <c r="BU18" s="432"/>
      <c r="BV18" s="430">
        <v>30809067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159</v>
      </c>
      <c r="C19" s="493"/>
      <c r="D19" s="493"/>
      <c r="E19" s="494"/>
      <c r="F19" s="494"/>
      <c r="G19" s="494"/>
      <c r="H19" s="494"/>
      <c r="I19" s="494"/>
      <c r="J19" s="494"/>
      <c r="K19" s="494"/>
      <c r="L19" s="500">
        <v>204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43684101</v>
      </c>
      <c r="BO19" s="431"/>
      <c r="BP19" s="431"/>
      <c r="BQ19" s="431"/>
      <c r="BR19" s="431"/>
      <c r="BS19" s="431"/>
      <c r="BT19" s="431"/>
      <c r="BU19" s="432"/>
      <c r="BV19" s="430">
        <v>40543226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161</v>
      </c>
      <c r="C20" s="493"/>
      <c r="D20" s="493"/>
      <c r="E20" s="494"/>
      <c r="F20" s="494"/>
      <c r="G20" s="494"/>
      <c r="H20" s="494"/>
      <c r="I20" s="494"/>
      <c r="J20" s="494"/>
      <c r="K20" s="494"/>
      <c r="L20" s="500">
        <v>55586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52945765</v>
      </c>
      <c r="BO23" s="431"/>
      <c r="BP23" s="431"/>
      <c r="BQ23" s="431"/>
      <c r="BR23" s="431"/>
      <c r="BS23" s="431"/>
      <c r="BT23" s="431"/>
      <c r="BU23" s="432"/>
      <c r="BV23" s="430">
        <v>54301836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170</v>
      </c>
      <c r="F24" s="404"/>
      <c r="G24" s="404"/>
      <c r="H24" s="404"/>
      <c r="I24" s="404"/>
      <c r="J24" s="404"/>
      <c r="K24" s="405"/>
      <c r="L24" s="406">
        <v>1</v>
      </c>
      <c r="M24" s="407"/>
      <c r="N24" s="407"/>
      <c r="O24" s="407"/>
      <c r="P24" s="408"/>
      <c r="Q24" s="406">
        <v>9800</v>
      </c>
      <c r="R24" s="407"/>
      <c r="S24" s="407"/>
      <c r="T24" s="407"/>
      <c r="U24" s="407"/>
      <c r="V24" s="408"/>
      <c r="W24" s="472"/>
      <c r="X24" s="463"/>
      <c r="Y24" s="464"/>
      <c r="Z24" s="403" t="s">
        <v>171</v>
      </c>
      <c r="AA24" s="404"/>
      <c r="AB24" s="404"/>
      <c r="AC24" s="404"/>
      <c r="AD24" s="404"/>
      <c r="AE24" s="404"/>
      <c r="AF24" s="404"/>
      <c r="AG24" s="405"/>
      <c r="AH24" s="406">
        <v>947</v>
      </c>
      <c r="AI24" s="407"/>
      <c r="AJ24" s="407"/>
      <c r="AK24" s="407"/>
      <c r="AL24" s="408"/>
      <c r="AM24" s="406">
        <v>3096690</v>
      </c>
      <c r="AN24" s="407"/>
      <c r="AO24" s="407"/>
      <c r="AP24" s="407"/>
      <c r="AQ24" s="407"/>
      <c r="AR24" s="408"/>
      <c r="AS24" s="406">
        <v>3270</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36994816</v>
      </c>
      <c r="BO24" s="431"/>
      <c r="BP24" s="431"/>
      <c r="BQ24" s="431"/>
      <c r="BR24" s="431"/>
      <c r="BS24" s="431"/>
      <c r="BT24" s="431"/>
      <c r="BU24" s="432"/>
      <c r="BV24" s="430">
        <v>38169878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173</v>
      </c>
      <c r="F25" s="404"/>
      <c r="G25" s="404"/>
      <c r="H25" s="404"/>
      <c r="I25" s="404"/>
      <c r="J25" s="404"/>
      <c r="K25" s="405"/>
      <c r="L25" s="406">
        <v>2</v>
      </c>
      <c r="M25" s="407"/>
      <c r="N25" s="407"/>
      <c r="O25" s="407"/>
      <c r="P25" s="408"/>
      <c r="Q25" s="406">
        <v>7640</v>
      </c>
      <c r="R25" s="407"/>
      <c r="S25" s="407"/>
      <c r="T25" s="407"/>
      <c r="U25" s="407"/>
      <c r="V25" s="408"/>
      <c r="W25" s="472"/>
      <c r="X25" s="463"/>
      <c r="Y25" s="464"/>
      <c r="Z25" s="403" t="s">
        <v>174</v>
      </c>
      <c r="AA25" s="404"/>
      <c r="AB25" s="404"/>
      <c r="AC25" s="404"/>
      <c r="AD25" s="404"/>
      <c r="AE25" s="404"/>
      <c r="AF25" s="404"/>
      <c r="AG25" s="405"/>
      <c r="AH25" s="406">
        <v>183</v>
      </c>
      <c r="AI25" s="407"/>
      <c r="AJ25" s="407"/>
      <c r="AK25" s="407"/>
      <c r="AL25" s="408"/>
      <c r="AM25" s="406">
        <v>559065</v>
      </c>
      <c r="AN25" s="407"/>
      <c r="AO25" s="407"/>
      <c r="AP25" s="407"/>
      <c r="AQ25" s="407"/>
      <c r="AR25" s="408"/>
      <c r="AS25" s="406">
        <v>3055</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3842541</v>
      </c>
      <c r="BO25" s="426"/>
      <c r="BP25" s="426"/>
      <c r="BQ25" s="426"/>
      <c r="BR25" s="426"/>
      <c r="BS25" s="426"/>
      <c r="BT25" s="426"/>
      <c r="BU25" s="427"/>
      <c r="BV25" s="425">
        <v>5592228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176</v>
      </c>
      <c r="F26" s="404"/>
      <c r="G26" s="404"/>
      <c r="H26" s="404"/>
      <c r="I26" s="404"/>
      <c r="J26" s="404"/>
      <c r="K26" s="405"/>
      <c r="L26" s="406">
        <v>1</v>
      </c>
      <c r="M26" s="407"/>
      <c r="N26" s="407"/>
      <c r="O26" s="407"/>
      <c r="P26" s="408"/>
      <c r="Q26" s="406">
        <v>7050</v>
      </c>
      <c r="R26" s="407"/>
      <c r="S26" s="407"/>
      <c r="T26" s="407"/>
      <c r="U26" s="407"/>
      <c r="V26" s="408"/>
      <c r="W26" s="472"/>
      <c r="X26" s="463"/>
      <c r="Y26" s="464"/>
      <c r="Z26" s="403" t="s">
        <v>177</v>
      </c>
      <c r="AA26" s="485"/>
      <c r="AB26" s="485"/>
      <c r="AC26" s="485"/>
      <c r="AD26" s="485"/>
      <c r="AE26" s="485"/>
      <c r="AF26" s="485"/>
      <c r="AG26" s="486"/>
      <c r="AH26" s="406">
        <v>21</v>
      </c>
      <c r="AI26" s="407"/>
      <c r="AJ26" s="407"/>
      <c r="AK26" s="407"/>
      <c r="AL26" s="408"/>
      <c r="AM26" s="406">
        <v>70833</v>
      </c>
      <c r="AN26" s="407"/>
      <c r="AO26" s="407"/>
      <c r="AP26" s="407"/>
      <c r="AQ26" s="407"/>
      <c r="AR26" s="408"/>
      <c r="AS26" s="406">
        <v>3373</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179</v>
      </c>
      <c r="BO26" s="431"/>
      <c r="BP26" s="431"/>
      <c r="BQ26" s="431"/>
      <c r="BR26" s="431"/>
      <c r="BS26" s="431"/>
      <c r="BT26" s="431"/>
      <c r="BU26" s="432"/>
      <c r="BV26" s="430" t="s">
        <v>179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180</v>
      </c>
      <c r="F27" s="404"/>
      <c r="G27" s="404"/>
      <c r="H27" s="404"/>
      <c r="I27" s="404"/>
      <c r="J27" s="404"/>
      <c r="K27" s="405"/>
      <c r="L27" s="406">
        <v>1</v>
      </c>
      <c r="M27" s="407"/>
      <c r="N27" s="407"/>
      <c r="O27" s="407"/>
      <c r="P27" s="408"/>
      <c r="Q27" s="406">
        <v>5400</v>
      </c>
      <c r="R27" s="407"/>
      <c r="S27" s="407"/>
      <c r="T27" s="407"/>
      <c r="U27" s="407"/>
      <c r="V27" s="408"/>
      <c r="W27" s="472"/>
      <c r="X27" s="463"/>
      <c r="Y27" s="464"/>
      <c r="Z27" s="403" t="s">
        <v>181</v>
      </c>
      <c r="AA27" s="404"/>
      <c r="AB27" s="404"/>
      <c r="AC27" s="404"/>
      <c r="AD27" s="404"/>
      <c r="AE27" s="404"/>
      <c r="AF27" s="404"/>
      <c r="AG27" s="405"/>
      <c r="AH27" s="406">
        <v>82</v>
      </c>
      <c r="AI27" s="407"/>
      <c r="AJ27" s="407"/>
      <c r="AK27" s="407"/>
      <c r="AL27" s="408"/>
      <c r="AM27" s="406">
        <v>323936</v>
      </c>
      <c r="AN27" s="407"/>
      <c r="AO27" s="407"/>
      <c r="AP27" s="407"/>
      <c r="AQ27" s="407"/>
      <c r="AR27" s="408"/>
      <c r="AS27" s="406">
        <v>3950</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3314736</v>
      </c>
      <c r="BO27" s="434"/>
      <c r="BP27" s="434"/>
      <c r="BQ27" s="434"/>
      <c r="BR27" s="434"/>
      <c r="BS27" s="434"/>
      <c r="BT27" s="434"/>
      <c r="BU27" s="435"/>
      <c r="BV27" s="433">
        <v>3312535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183</v>
      </c>
      <c r="F28" s="404"/>
      <c r="G28" s="404"/>
      <c r="H28" s="404"/>
      <c r="I28" s="404"/>
      <c r="J28" s="404"/>
      <c r="K28" s="405"/>
      <c r="L28" s="406">
        <v>1</v>
      </c>
      <c r="M28" s="407"/>
      <c r="N28" s="407"/>
      <c r="O28" s="407"/>
      <c r="P28" s="408"/>
      <c r="Q28" s="406">
        <v>4320</v>
      </c>
      <c r="R28" s="407"/>
      <c r="S28" s="407"/>
      <c r="T28" s="407"/>
      <c r="U28" s="407"/>
      <c r="V28" s="408"/>
      <c r="W28" s="472"/>
      <c r="X28" s="463"/>
      <c r="Y28" s="464"/>
      <c r="Z28" s="403" t="s">
        <v>184</v>
      </c>
      <c r="AA28" s="404"/>
      <c r="AB28" s="404"/>
      <c r="AC28" s="404"/>
      <c r="AD28" s="404"/>
      <c r="AE28" s="404"/>
      <c r="AF28" s="404"/>
      <c r="AG28" s="405"/>
      <c r="AH28" s="406" t="s">
        <v>179</v>
      </c>
      <c r="AI28" s="407"/>
      <c r="AJ28" s="407"/>
      <c r="AK28" s="407"/>
      <c r="AL28" s="408"/>
      <c r="AM28" s="406" t="s">
        <v>129</v>
      </c>
      <c r="AN28" s="407"/>
      <c r="AO28" s="407"/>
      <c r="AP28" s="407"/>
      <c r="AQ28" s="407"/>
      <c r="AR28" s="408"/>
      <c r="AS28" s="406" t="s">
        <v>179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7802207</v>
      </c>
      <c r="BO28" s="426"/>
      <c r="BP28" s="426"/>
      <c r="BQ28" s="426"/>
      <c r="BR28" s="426"/>
      <c r="BS28" s="426"/>
      <c r="BT28" s="426"/>
      <c r="BU28" s="427"/>
      <c r="BV28" s="425">
        <v>8812833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186</v>
      </c>
      <c r="F29" s="404"/>
      <c r="G29" s="404"/>
      <c r="H29" s="404"/>
      <c r="I29" s="404"/>
      <c r="J29" s="404"/>
      <c r="K29" s="405"/>
      <c r="L29" s="406">
        <v>24</v>
      </c>
      <c r="M29" s="407"/>
      <c r="N29" s="407"/>
      <c r="O29" s="407"/>
      <c r="P29" s="408"/>
      <c r="Q29" s="406">
        <v>4020</v>
      </c>
      <c r="R29" s="407"/>
      <c r="S29" s="407"/>
      <c r="T29" s="407"/>
      <c r="U29" s="407"/>
      <c r="V29" s="408"/>
      <c r="W29" s="473"/>
      <c r="X29" s="474"/>
      <c r="Y29" s="475"/>
      <c r="Z29" s="403" t="s">
        <v>187</v>
      </c>
      <c r="AA29" s="404"/>
      <c r="AB29" s="404"/>
      <c r="AC29" s="404"/>
      <c r="AD29" s="404"/>
      <c r="AE29" s="404"/>
      <c r="AF29" s="404"/>
      <c r="AG29" s="405"/>
      <c r="AH29" s="406">
        <v>1029</v>
      </c>
      <c r="AI29" s="407"/>
      <c r="AJ29" s="407"/>
      <c r="AK29" s="407"/>
      <c r="AL29" s="408"/>
      <c r="AM29" s="406">
        <v>3420626</v>
      </c>
      <c r="AN29" s="407"/>
      <c r="AO29" s="407"/>
      <c r="AP29" s="407"/>
      <c r="AQ29" s="407"/>
      <c r="AR29" s="408"/>
      <c r="AS29" s="406">
        <v>3324</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2594666</v>
      </c>
      <c r="BO29" s="431"/>
      <c r="BP29" s="431"/>
      <c r="BQ29" s="431"/>
      <c r="BR29" s="431"/>
      <c r="BS29" s="431"/>
      <c r="BT29" s="431"/>
      <c r="BU29" s="432"/>
      <c r="BV29" s="430">
        <v>2592380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97.8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10843418</v>
      </c>
      <c r="BO30" s="434"/>
      <c r="BP30" s="434"/>
      <c r="BQ30" s="434"/>
      <c r="BR30" s="434"/>
      <c r="BS30" s="434"/>
      <c r="BT30" s="434"/>
      <c r="BU30" s="435"/>
      <c r="BV30" s="433">
        <v>10434427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198</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IF('各会計、関係団体の財政状況及び健全化判断比率'!B36="","",'各会計、関係団体の財政状況及び健全化判断比率'!B36)</f>
        <v>温泉供給特別会計</v>
      </c>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鹿児島県市町村総合事務組合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霧島市土地開発公社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工業用水道事業会計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伊佐北姶良環境管理組合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霧島市施設管理公社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IF('各会計、関係団体の財政状況及び健全化判断比率'!B34="","",'各会計、関係団体の財政状況及び健全化判断比率'!B34)</f>
        <v>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伊佐北姶良火葬場管理組合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霧島神話の里公園</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交通災害共済事業特別会計</v>
      </c>
      <c r="X37" s="388"/>
      <c r="Y37" s="388"/>
      <c r="Z37" s="388"/>
      <c r="AA37" s="388"/>
      <c r="AB37" s="388"/>
      <c r="AC37" s="388"/>
      <c r="AD37" s="388"/>
      <c r="AE37" s="388"/>
      <c r="AF37" s="388"/>
      <c r="AG37" s="388"/>
      <c r="AH37" s="388"/>
      <c r="AI37" s="388"/>
      <c r="AJ37" s="388"/>
      <c r="AK37" s="388"/>
      <c r="AL37" s="214"/>
      <c r="AM37" s="389">
        <f t="shared" si="0"/>
        <v>9</v>
      </c>
      <c r="AN37" s="389"/>
      <c r="AO37" s="388" t="str">
        <f>IF('各会計、関係団体の財政状況及び健全化判断比率'!B35="","",'各会計、関係団体の財政状況及び健全化判断比率'!B35)</f>
        <v>下水道事業会計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姶良・伊佐地区介護保険組合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鹿児島県後期高齢者医療広域連合（一般会計）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鹿児島県後期高齢者医療広域連合（特別会計）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9FXoKhI3JjG0MtH56cgSPdyYKpOqb7KkC7nhzDh+KCC4TDwmoS2BDyCzk8/R1dcMcwZcXoERr1AVeYexiIfInQ==" saltValue="wr2E+IKK8+/cyLGxTCLp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12" t="s">
        <v>575</v>
      </c>
      <c r="D34" s="1212"/>
      <c r="E34" s="1213"/>
      <c r="F34" s="32">
        <v>9.39</v>
      </c>
      <c r="G34" s="33">
        <v>9.2100000000000009</v>
      </c>
      <c r="H34" s="33">
        <v>10.14</v>
      </c>
      <c r="I34" s="33">
        <v>11.07</v>
      </c>
      <c r="J34" s="34">
        <v>11.15</v>
      </c>
      <c r="K34" s="22"/>
      <c r="L34" s="22"/>
      <c r="M34" s="22"/>
      <c r="N34" s="22"/>
      <c r="O34" s="22"/>
      <c r="P34" s="22"/>
    </row>
    <row r="35" spans="1:16" ht="39" customHeight="1">
      <c r="A35" s="22"/>
      <c r="B35" s="35"/>
      <c r="C35" s="1206" t="s">
        <v>576</v>
      </c>
      <c r="D35" s="1207"/>
      <c r="E35" s="1208"/>
      <c r="F35" s="36">
        <v>6.08</v>
      </c>
      <c r="G35" s="37">
        <v>4.43</v>
      </c>
      <c r="H35" s="37">
        <v>6.85</v>
      </c>
      <c r="I35" s="37">
        <v>5.82</v>
      </c>
      <c r="J35" s="38">
        <v>7.89</v>
      </c>
      <c r="K35" s="22"/>
      <c r="L35" s="22"/>
      <c r="M35" s="22"/>
      <c r="N35" s="22"/>
      <c r="O35" s="22"/>
      <c r="P35" s="22"/>
    </row>
    <row r="36" spans="1:16" ht="39" customHeight="1">
      <c r="A36" s="22"/>
      <c r="B36" s="35"/>
      <c r="C36" s="1206" t="s">
        <v>577</v>
      </c>
      <c r="D36" s="1207"/>
      <c r="E36" s="1208"/>
      <c r="F36" s="36">
        <v>7.02</v>
      </c>
      <c r="G36" s="37">
        <v>6.9</v>
      </c>
      <c r="H36" s="37">
        <v>7.57</v>
      </c>
      <c r="I36" s="37">
        <v>7.72</v>
      </c>
      <c r="J36" s="38">
        <v>7.39</v>
      </c>
      <c r="K36" s="22"/>
      <c r="L36" s="22"/>
      <c r="M36" s="22"/>
      <c r="N36" s="22"/>
      <c r="O36" s="22"/>
      <c r="P36" s="22"/>
    </row>
    <row r="37" spans="1:16" ht="39" customHeight="1">
      <c r="A37" s="22"/>
      <c r="B37" s="35"/>
      <c r="C37" s="1206" t="s">
        <v>578</v>
      </c>
      <c r="D37" s="1207"/>
      <c r="E37" s="1208"/>
      <c r="F37" s="36">
        <v>0.68</v>
      </c>
      <c r="G37" s="37">
        <v>0.44</v>
      </c>
      <c r="H37" s="37">
        <v>1.1000000000000001</v>
      </c>
      <c r="I37" s="37">
        <v>0.83</v>
      </c>
      <c r="J37" s="38">
        <v>1.24</v>
      </c>
      <c r="K37" s="22"/>
      <c r="L37" s="22"/>
      <c r="M37" s="22"/>
      <c r="N37" s="22"/>
      <c r="O37" s="22"/>
      <c r="P37" s="22"/>
    </row>
    <row r="38" spans="1:16" ht="39" customHeight="1">
      <c r="A38" s="22"/>
      <c r="B38" s="35"/>
      <c r="C38" s="1206" t="s">
        <v>579</v>
      </c>
      <c r="D38" s="1207"/>
      <c r="E38" s="1208"/>
      <c r="F38" s="36" t="s">
        <v>525</v>
      </c>
      <c r="G38" s="37" t="s">
        <v>525</v>
      </c>
      <c r="H38" s="37" t="s">
        <v>525</v>
      </c>
      <c r="I38" s="37">
        <v>0.56999999999999995</v>
      </c>
      <c r="J38" s="38">
        <v>0.65</v>
      </c>
      <c r="K38" s="22"/>
      <c r="L38" s="22"/>
      <c r="M38" s="22"/>
      <c r="N38" s="22"/>
      <c r="O38" s="22"/>
      <c r="P38" s="22"/>
    </row>
    <row r="39" spans="1:16" ht="39" customHeight="1">
      <c r="A39" s="22"/>
      <c r="B39" s="35"/>
      <c r="C39" s="1206" t="s">
        <v>580</v>
      </c>
      <c r="D39" s="1207"/>
      <c r="E39" s="1208"/>
      <c r="F39" s="36" t="s">
        <v>581</v>
      </c>
      <c r="G39" s="37" t="s">
        <v>582</v>
      </c>
      <c r="H39" s="37">
        <v>0.89</v>
      </c>
      <c r="I39" s="37">
        <v>0.93</v>
      </c>
      <c r="J39" s="38">
        <v>0.42</v>
      </c>
      <c r="K39" s="22"/>
      <c r="L39" s="22"/>
      <c r="M39" s="22"/>
      <c r="N39" s="22"/>
      <c r="O39" s="22"/>
      <c r="P39" s="22"/>
    </row>
    <row r="40" spans="1:16" ht="39" customHeight="1">
      <c r="A40" s="22"/>
      <c r="B40" s="35"/>
      <c r="C40" s="1206" t="s">
        <v>583</v>
      </c>
      <c r="D40" s="1207"/>
      <c r="E40" s="1208"/>
      <c r="F40" s="36">
        <v>0.11</v>
      </c>
      <c r="G40" s="37">
        <v>0.12</v>
      </c>
      <c r="H40" s="37">
        <v>0.12</v>
      </c>
      <c r="I40" s="37">
        <v>0.12</v>
      </c>
      <c r="J40" s="38">
        <v>0.13</v>
      </c>
      <c r="K40" s="22"/>
      <c r="L40" s="22"/>
      <c r="M40" s="22"/>
      <c r="N40" s="22"/>
      <c r="O40" s="22"/>
      <c r="P40" s="22"/>
    </row>
    <row r="41" spans="1:16" ht="39" customHeight="1">
      <c r="A41" s="22"/>
      <c r="B41" s="35"/>
      <c r="C41" s="1206" t="s">
        <v>584</v>
      </c>
      <c r="D41" s="1207"/>
      <c r="E41" s="1208"/>
      <c r="F41" s="36">
        <v>0.02</v>
      </c>
      <c r="G41" s="37">
        <v>0.02</v>
      </c>
      <c r="H41" s="37">
        <v>0.02</v>
      </c>
      <c r="I41" s="37">
        <v>0.03</v>
      </c>
      <c r="J41" s="38">
        <v>0.04</v>
      </c>
      <c r="K41" s="22"/>
      <c r="L41" s="22"/>
      <c r="M41" s="22"/>
      <c r="N41" s="22"/>
      <c r="O41" s="22"/>
      <c r="P41" s="22"/>
    </row>
    <row r="42" spans="1:16" ht="39" customHeight="1">
      <c r="A42" s="22"/>
      <c r="B42" s="39"/>
      <c r="C42" s="1206" t="s">
        <v>585</v>
      </c>
      <c r="D42" s="1207"/>
      <c r="E42" s="1208"/>
      <c r="F42" s="36" t="s">
        <v>525</v>
      </c>
      <c r="G42" s="37" t="s">
        <v>525</v>
      </c>
      <c r="H42" s="37" t="s">
        <v>525</v>
      </c>
      <c r="I42" s="37" t="s">
        <v>525</v>
      </c>
      <c r="J42" s="38" t="s">
        <v>525</v>
      </c>
      <c r="K42" s="22"/>
      <c r="L42" s="22"/>
      <c r="M42" s="22"/>
      <c r="N42" s="22"/>
      <c r="O42" s="22"/>
      <c r="P42" s="22"/>
    </row>
    <row r="43" spans="1:16" ht="39" customHeight="1" thickBot="1">
      <c r="A43" s="22"/>
      <c r="B43" s="40"/>
      <c r="C43" s="1209" t="s">
        <v>586</v>
      </c>
      <c r="D43" s="1210"/>
      <c r="E43" s="1211"/>
      <c r="F43" s="41">
        <v>0.18</v>
      </c>
      <c r="G43" s="42">
        <v>0.28000000000000003</v>
      </c>
      <c r="H43" s="42">
        <v>0.59</v>
      </c>
      <c r="I43" s="42">
        <v>0.03</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fQEZIE6NaR2ViGiRkNH3njSVQI3EXjpovEG26NNBos3fbhi0JQbeQpVsqdujSF4kvOzxautVipbeRpoHt4M4Q==" saltValue="ajmZVPFAXNVLCHGOCpWr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7" zoomScale="70" zoomScaleNormal="70" zoomScaleSheetLayoutView="55" workbookViewId="0">
      <selection activeCell="U53" sqref="U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32" t="s">
        <v>11</v>
      </c>
      <c r="C45" s="1233"/>
      <c r="D45" s="58"/>
      <c r="E45" s="1238" t="s">
        <v>12</v>
      </c>
      <c r="F45" s="1238"/>
      <c r="G45" s="1238"/>
      <c r="H45" s="1238"/>
      <c r="I45" s="1238"/>
      <c r="J45" s="1239"/>
      <c r="K45" s="59">
        <v>7616</v>
      </c>
      <c r="L45" s="60">
        <v>7378</v>
      </c>
      <c r="M45" s="60">
        <v>6913</v>
      </c>
      <c r="N45" s="60">
        <v>6690</v>
      </c>
      <c r="O45" s="61">
        <v>6799</v>
      </c>
      <c r="P45" s="48"/>
      <c r="Q45" s="48"/>
      <c r="R45" s="48"/>
      <c r="S45" s="48"/>
      <c r="T45" s="48"/>
      <c r="U45" s="48"/>
    </row>
    <row r="46" spans="1:21" ht="30.75" customHeight="1">
      <c r="A46" s="48"/>
      <c r="B46" s="1234"/>
      <c r="C46" s="1235"/>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c r="A47" s="48"/>
      <c r="B47" s="1234"/>
      <c r="C47" s="1235"/>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c r="A48" s="48"/>
      <c r="B48" s="1234"/>
      <c r="C48" s="1235"/>
      <c r="D48" s="62"/>
      <c r="E48" s="1216" t="s">
        <v>15</v>
      </c>
      <c r="F48" s="1216"/>
      <c r="G48" s="1216"/>
      <c r="H48" s="1216"/>
      <c r="I48" s="1216"/>
      <c r="J48" s="1217"/>
      <c r="K48" s="63">
        <v>780</v>
      </c>
      <c r="L48" s="64">
        <v>738</v>
      </c>
      <c r="M48" s="64">
        <v>734</v>
      </c>
      <c r="N48" s="64">
        <v>752</v>
      </c>
      <c r="O48" s="65">
        <v>744</v>
      </c>
      <c r="P48" s="48"/>
      <c r="Q48" s="48"/>
      <c r="R48" s="48"/>
      <c r="S48" s="48"/>
      <c r="T48" s="48"/>
      <c r="U48" s="48"/>
    </row>
    <row r="49" spans="1:21" ht="30.75" customHeight="1">
      <c r="A49" s="48"/>
      <c r="B49" s="1234"/>
      <c r="C49" s="1235"/>
      <c r="D49" s="62"/>
      <c r="E49" s="1216" t="s">
        <v>16</v>
      </c>
      <c r="F49" s="1216"/>
      <c r="G49" s="1216"/>
      <c r="H49" s="1216"/>
      <c r="I49" s="1216"/>
      <c r="J49" s="1217"/>
      <c r="K49" s="63">
        <v>57</v>
      </c>
      <c r="L49" s="64">
        <v>26</v>
      </c>
      <c r="M49" s="64" t="s">
        <v>525</v>
      </c>
      <c r="N49" s="64" t="s">
        <v>525</v>
      </c>
      <c r="O49" s="65" t="s">
        <v>525</v>
      </c>
      <c r="P49" s="48"/>
      <c r="Q49" s="48"/>
      <c r="R49" s="48"/>
      <c r="S49" s="48"/>
      <c r="T49" s="48"/>
      <c r="U49" s="48"/>
    </row>
    <row r="50" spans="1:21" ht="30.75" customHeight="1">
      <c r="A50" s="48"/>
      <c r="B50" s="1234"/>
      <c r="C50" s="1235"/>
      <c r="D50" s="62"/>
      <c r="E50" s="1216" t="s">
        <v>17</v>
      </c>
      <c r="F50" s="1216"/>
      <c r="G50" s="1216"/>
      <c r="H50" s="1216"/>
      <c r="I50" s="1216"/>
      <c r="J50" s="1217"/>
      <c r="K50" s="63">
        <v>4</v>
      </c>
      <c r="L50" s="64">
        <v>3</v>
      </c>
      <c r="M50" s="64">
        <v>3</v>
      </c>
      <c r="N50" s="64">
        <v>3</v>
      </c>
      <c r="O50" s="65">
        <v>2</v>
      </c>
      <c r="P50" s="48"/>
      <c r="Q50" s="48"/>
      <c r="R50" s="48"/>
      <c r="S50" s="48"/>
      <c r="T50" s="48"/>
      <c r="U50" s="48"/>
    </row>
    <row r="51" spans="1:21" ht="30.75" customHeight="1">
      <c r="A51" s="48"/>
      <c r="B51" s="1236"/>
      <c r="C51" s="1237"/>
      <c r="D51" s="66"/>
      <c r="E51" s="1216" t="s">
        <v>18</v>
      </c>
      <c r="F51" s="1216"/>
      <c r="G51" s="1216"/>
      <c r="H51" s="1216"/>
      <c r="I51" s="1216"/>
      <c r="J51" s="1217"/>
      <c r="K51" s="63" t="s">
        <v>525</v>
      </c>
      <c r="L51" s="64" t="s">
        <v>525</v>
      </c>
      <c r="M51" s="64" t="s">
        <v>525</v>
      </c>
      <c r="N51" s="64" t="s">
        <v>525</v>
      </c>
      <c r="O51" s="65" t="s">
        <v>525</v>
      </c>
      <c r="P51" s="48"/>
      <c r="Q51" s="48"/>
      <c r="R51" s="48"/>
      <c r="S51" s="48"/>
      <c r="T51" s="48"/>
      <c r="U51" s="48"/>
    </row>
    <row r="52" spans="1:21" ht="30.75" customHeight="1">
      <c r="A52" s="48"/>
      <c r="B52" s="1214" t="s">
        <v>19</v>
      </c>
      <c r="C52" s="1215"/>
      <c r="D52" s="66"/>
      <c r="E52" s="1216" t="s">
        <v>20</v>
      </c>
      <c r="F52" s="1216"/>
      <c r="G52" s="1216"/>
      <c r="H52" s="1216"/>
      <c r="I52" s="1216"/>
      <c r="J52" s="1217"/>
      <c r="K52" s="63">
        <v>6135</v>
      </c>
      <c r="L52" s="64">
        <v>6044</v>
      </c>
      <c r="M52" s="64">
        <v>5798</v>
      </c>
      <c r="N52" s="64">
        <v>5627</v>
      </c>
      <c r="O52" s="65">
        <v>5598</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2322</v>
      </c>
      <c r="L53" s="69">
        <v>2101</v>
      </c>
      <c r="M53" s="69">
        <v>1852</v>
      </c>
      <c r="N53" s="69">
        <v>1818</v>
      </c>
      <c r="O53" s="70">
        <v>1947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22" t="s">
        <v>25</v>
      </c>
      <c r="C57" s="1223"/>
      <c r="D57" s="1226" t="s">
        <v>26</v>
      </c>
      <c r="E57" s="1227"/>
      <c r="F57" s="1227"/>
      <c r="G57" s="1227"/>
      <c r="H57" s="1227"/>
      <c r="I57" s="1227"/>
      <c r="J57" s="1228"/>
      <c r="K57" s="83" t="s">
        <v>525</v>
      </c>
      <c r="L57" s="84" t="s">
        <v>525</v>
      </c>
      <c r="M57" s="84" t="s">
        <v>525</v>
      </c>
      <c r="N57" s="84" t="s">
        <v>525</v>
      </c>
      <c r="O57" s="85" t="s">
        <v>525</v>
      </c>
    </row>
    <row r="58" spans="1:21" ht="31.5" customHeight="1" thickBot="1">
      <c r="B58" s="1224"/>
      <c r="C58" s="1225"/>
      <c r="D58" s="1229" t="s">
        <v>27</v>
      </c>
      <c r="E58" s="1230"/>
      <c r="F58" s="1230"/>
      <c r="G58" s="1230"/>
      <c r="H58" s="1230"/>
      <c r="I58" s="1230"/>
      <c r="J58" s="1231"/>
      <c r="K58" s="86" t="s">
        <v>525</v>
      </c>
      <c r="L58" s="87" t="s">
        <v>525</v>
      </c>
      <c r="M58" s="87" t="s">
        <v>525</v>
      </c>
      <c r="N58" s="87" t="s">
        <v>525</v>
      </c>
      <c r="O58" s="88" t="s">
        <v>525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upAZQGH8M+24JnxIdjoDoQy9iMDM0hkl/qXj2mbfmIdQDL0y9Kb+HstCgCxH+TdiFHikK9CmpaLoSmh77he7A==" saltValue="wTWOb6LwLSbpIeQbEt9y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52" t="s">
        <v>30</v>
      </c>
      <c r="C41" s="1253"/>
      <c r="D41" s="102"/>
      <c r="E41" s="1254" t="s">
        <v>31</v>
      </c>
      <c r="F41" s="1254"/>
      <c r="G41" s="1254"/>
      <c r="H41" s="1255"/>
      <c r="I41" s="103">
        <v>60543</v>
      </c>
      <c r="J41" s="104">
        <v>58998</v>
      </c>
      <c r="K41" s="104">
        <v>55884</v>
      </c>
      <c r="L41" s="104">
        <v>54302</v>
      </c>
      <c r="M41" s="105">
        <v>52946</v>
      </c>
    </row>
    <row r="42" spans="2:13" ht="27.75" customHeight="1">
      <c r="B42" s="1242"/>
      <c r="C42" s="1243"/>
      <c r="D42" s="106"/>
      <c r="E42" s="1246" t="s">
        <v>32</v>
      </c>
      <c r="F42" s="1246"/>
      <c r="G42" s="1246"/>
      <c r="H42" s="1247"/>
      <c r="I42" s="107" t="s">
        <v>525</v>
      </c>
      <c r="J42" s="108" t="s">
        <v>525</v>
      </c>
      <c r="K42" s="108" t="s">
        <v>525</v>
      </c>
      <c r="L42" s="108" t="s">
        <v>525</v>
      </c>
      <c r="M42" s="109" t="s">
        <v>525</v>
      </c>
    </row>
    <row r="43" spans="2:13" ht="27.75" customHeight="1">
      <c r="B43" s="1242"/>
      <c r="C43" s="1243"/>
      <c r="D43" s="106"/>
      <c r="E43" s="1246" t="s">
        <v>33</v>
      </c>
      <c r="F43" s="1246"/>
      <c r="G43" s="1246"/>
      <c r="H43" s="1247"/>
      <c r="I43" s="107">
        <v>7049</v>
      </c>
      <c r="J43" s="108">
        <v>7036</v>
      </c>
      <c r="K43" s="108">
        <v>6681</v>
      </c>
      <c r="L43" s="108">
        <v>6387</v>
      </c>
      <c r="M43" s="109">
        <v>5711</v>
      </c>
    </row>
    <row r="44" spans="2:13" ht="27.75" customHeight="1">
      <c r="B44" s="1242"/>
      <c r="C44" s="1243"/>
      <c r="D44" s="106"/>
      <c r="E44" s="1246" t="s">
        <v>34</v>
      </c>
      <c r="F44" s="1246"/>
      <c r="G44" s="1246"/>
      <c r="H44" s="1247"/>
      <c r="I44" s="107">
        <v>30</v>
      </c>
      <c r="J44" s="108" t="s">
        <v>525</v>
      </c>
      <c r="K44" s="108" t="s">
        <v>525</v>
      </c>
      <c r="L44" s="108" t="s">
        <v>525</v>
      </c>
      <c r="M44" s="109" t="s">
        <v>525</v>
      </c>
    </row>
    <row r="45" spans="2:13" ht="27.75" customHeight="1">
      <c r="B45" s="1242"/>
      <c r="C45" s="1243"/>
      <c r="D45" s="106"/>
      <c r="E45" s="1246" t="s">
        <v>35</v>
      </c>
      <c r="F45" s="1246"/>
      <c r="G45" s="1246"/>
      <c r="H45" s="1247"/>
      <c r="I45" s="107">
        <v>7304</v>
      </c>
      <c r="J45" s="108">
        <v>6844</v>
      </c>
      <c r="K45" s="108">
        <v>6371</v>
      </c>
      <c r="L45" s="108">
        <v>6011</v>
      </c>
      <c r="M45" s="109">
        <v>5840</v>
      </c>
    </row>
    <row r="46" spans="2:13" ht="27.75" customHeight="1">
      <c r="B46" s="1242"/>
      <c r="C46" s="1243"/>
      <c r="D46" s="110"/>
      <c r="E46" s="1246" t="s">
        <v>36</v>
      </c>
      <c r="F46" s="1246"/>
      <c r="G46" s="1246"/>
      <c r="H46" s="1247"/>
      <c r="I46" s="107">
        <v>225</v>
      </c>
      <c r="J46" s="108">
        <v>289</v>
      </c>
      <c r="K46" s="108" t="s">
        <v>525</v>
      </c>
      <c r="L46" s="108" t="s">
        <v>525</v>
      </c>
      <c r="M46" s="109" t="s">
        <v>525</v>
      </c>
    </row>
    <row r="47" spans="2:13" ht="27.75" customHeight="1">
      <c r="B47" s="1242"/>
      <c r="C47" s="1243"/>
      <c r="D47" s="111"/>
      <c r="E47" s="1256" t="s">
        <v>37</v>
      </c>
      <c r="F47" s="1257"/>
      <c r="G47" s="1257"/>
      <c r="H47" s="1258"/>
      <c r="I47" s="107" t="s">
        <v>525</v>
      </c>
      <c r="J47" s="108" t="s">
        <v>525</v>
      </c>
      <c r="K47" s="108" t="s">
        <v>525</v>
      </c>
      <c r="L47" s="108" t="s">
        <v>525</v>
      </c>
      <c r="M47" s="109" t="s">
        <v>525</v>
      </c>
    </row>
    <row r="48" spans="2:13" ht="27.75" customHeight="1">
      <c r="B48" s="1242"/>
      <c r="C48" s="1243"/>
      <c r="D48" s="106"/>
      <c r="E48" s="1246" t="s">
        <v>38</v>
      </c>
      <c r="F48" s="1246"/>
      <c r="G48" s="1246"/>
      <c r="H48" s="1247"/>
      <c r="I48" s="107" t="s">
        <v>525</v>
      </c>
      <c r="J48" s="108" t="s">
        <v>525</v>
      </c>
      <c r="K48" s="108" t="s">
        <v>525</v>
      </c>
      <c r="L48" s="108" t="s">
        <v>525</v>
      </c>
      <c r="M48" s="109" t="s">
        <v>525</v>
      </c>
    </row>
    <row r="49" spans="2:13" ht="27.75" customHeight="1">
      <c r="B49" s="1244"/>
      <c r="C49" s="1245"/>
      <c r="D49" s="106"/>
      <c r="E49" s="1246" t="s">
        <v>39</v>
      </c>
      <c r="F49" s="1246"/>
      <c r="G49" s="1246"/>
      <c r="H49" s="1247"/>
      <c r="I49" s="107" t="s">
        <v>525</v>
      </c>
      <c r="J49" s="108" t="s">
        <v>525</v>
      </c>
      <c r="K49" s="108" t="s">
        <v>525</v>
      </c>
      <c r="L49" s="108" t="s">
        <v>525</v>
      </c>
      <c r="M49" s="109" t="s">
        <v>525</v>
      </c>
    </row>
    <row r="50" spans="2:13" ht="27.75" customHeight="1">
      <c r="B50" s="1240" t="s">
        <v>40</v>
      </c>
      <c r="C50" s="1241"/>
      <c r="D50" s="112"/>
      <c r="E50" s="1246" t="s">
        <v>41</v>
      </c>
      <c r="F50" s="1246"/>
      <c r="G50" s="1246"/>
      <c r="H50" s="1247"/>
      <c r="I50" s="107">
        <v>22747</v>
      </c>
      <c r="J50" s="108">
        <v>24505</v>
      </c>
      <c r="K50" s="108">
        <v>24231</v>
      </c>
      <c r="L50" s="108">
        <v>24196</v>
      </c>
      <c r="M50" s="109">
        <v>23886</v>
      </c>
    </row>
    <row r="51" spans="2:13" ht="27.75" customHeight="1">
      <c r="B51" s="1242"/>
      <c r="C51" s="1243"/>
      <c r="D51" s="106"/>
      <c r="E51" s="1246" t="s">
        <v>42</v>
      </c>
      <c r="F51" s="1246"/>
      <c r="G51" s="1246"/>
      <c r="H51" s="1247"/>
      <c r="I51" s="107">
        <v>4045</v>
      </c>
      <c r="J51" s="108">
        <v>4594</v>
      </c>
      <c r="K51" s="108">
        <v>4204</v>
      </c>
      <c r="L51" s="108">
        <v>3976</v>
      </c>
      <c r="M51" s="109">
        <v>3382</v>
      </c>
    </row>
    <row r="52" spans="2:13" ht="27.75" customHeight="1">
      <c r="B52" s="1244"/>
      <c r="C52" s="1245"/>
      <c r="D52" s="106"/>
      <c r="E52" s="1246" t="s">
        <v>43</v>
      </c>
      <c r="F52" s="1246"/>
      <c r="G52" s="1246"/>
      <c r="H52" s="1247"/>
      <c r="I52" s="107">
        <v>49326</v>
      </c>
      <c r="J52" s="108">
        <v>48022</v>
      </c>
      <c r="K52" s="108">
        <v>45713</v>
      </c>
      <c r="L52" s="108">
        <v>44957</v>
      </c>
      <c r="M52" s="109">
        <v>44902</v>
      </c>
    </row>
    <row r="53" spans="2:13" ht="27.75" customHeight="1" thickBot="1">
      <c r="B53" s="1248" t="s">
        <v>44</v>
      </c>
      <c r="C53" s="1249"/>
      <c r="D53" s="113"/>
      <c r="E53" s="1250" t="s">
        <v>45</v>
      </c>
      <c r="F53" s="1250"/>
      <c r="G53" s="1250"/>
      <c r="H53" s="1251"/>
      <c r="I53" s="114">
        <v>-967</v>
      </c>
      <c r="J53" s="115">
        <v>-3953</v>
      </c>
      <c r="K53" s="115">
        <v>-5213</v>
      </c>
      <c r="L53" s="115">
        <v>-6429</v>
      </c>
      <c r="M53" s="116">
        <v>-7674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LpMUrLXnYcINcW/EReraeQotoRioQBqZaJSV11ge5lS1DrVTaVRRkS1ipkHjcHta87nSVev4eY+roypqbbIw==" saltValue="HpPlMU40O/ag6mbfq/OO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25" zoomScale="55" zoomScaleNormal="55" zoomScaleSheetLayoutView="100" workbookViewId="0">
      <selection activeCell="O59" sqref="O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568</v>
      </c>
      <c r="G54" s="125" t="s">
        <v>569</v>
      </c>
      <c r="H54" s="126" t="s">
        <v>570</v>
      </c>
    </row>
    <row r="55" spans="2:8" ht="52.5" customHeight="1">
      <c r="B55" s="127"/>
      <c r="C55" s="1267" t="s">
        <v>48</v>
      </c>
      <c r="D55" s="1267"/>
      <c r="E55" s="1268"/>
      <c r="F55" s="128">
        <v>9639</v>
      </c>
      <c r="G55" s="128">
        <v>8813</v>
      </c>
      <c r="H55" s="129">
        <v>7802</v>
      </c>
    </row>
    <row r="56" spans="2:8" ht="52.5" customHeight="1">
      <c r="B56" s="130"/>
      <c r="C56" s="1269" t="s">
        <v>49</v>
      </c>
      <c r="D56" s="1269"/>
      <c r="E56" s="1270"/>
      <c r="F56" s="131">
        <v>2190</v>
      </c>
      <c r="G56" s="131">
        <v>2592</v>
      </c>
      <c r="H56" s="132">
        <v>2595</v>
      </c>
    </row>
    <row r="57" spans="2:8" ht="53.25" customHeight="1">
      <c r="B57" s="130"/>
      <c r="C57" s="1271" t="s">
        <v>50</v>
      </c>
      <c r="D57" s="1271"/>
      <c r="E57" s="1272"/>
      <c r="F57" s="133">
        <v>10635</v>
      </c>
      <c r="G57" s="133">
        <v>10434</v>
      </c>
      <c r="H57" s="134">
        <v>10843</v>
      </c>
    </row>
    <row r="58" spans="2:8" ht="45.75" customHeight="1">
      <c r="B58" s="135"/>
      <c r="C58" s="1259" t="s">
        <v>604</v>
      </c>
      <c r="D58" s="1260"/>
      <c r="E58" s="1261"/>
      <c r="F58" s="136">
        <v>3885</v>
      </c>
      <c r="G58" s="136">
        <v>3816</v>
      </c>
      <c r="H58" s="137">
        <v>3835</v>
      </c>
    </row>
    <row r="59" spans="2:8" ht="45.75" customHeight="1">
      <c r="B59" s="135"/>
      <c r="C59" s="1259" t="s">
        <v>605</v>
      </c>
      <c r="D59" s="1260"/>
      <c r="E59" s="1261"/>
      <c r="F59" s="136">
        <v>1678</v>
      </c>
      <c r="G59" s="136">
        <v>1678</v>
      </c>
      <c r="H59" s="137">
        <v>1678</v>
      </c>
    </row>
    <row r="60" spans="2:8" ht="45.75" customHeight="1">
      <c r="B60" s="135"/>
      <c r="C60" s="1259" t="s">
        <v>606</v>
      </c>
      <c r="D60" s="1260"/>
      <c r="E60" s="1261"/>
      <c r="F60" s="136">
        <v>1051</v>
      </c>
      <c r="G60" s="136">
        <v>1052</v>
      </c>
      <c r="H60" s="137">
        <v>1596</v>
      </c>
    </row>
    <row r="61" spans="2:8" ht="45.75" customHeight="1">
      <c r="B61" s="135"/>
      <c r="C61" s="1259" t="s">
        <v>607</v>
      </c>
      <c r="D61" s="1260"/>
      <c r="E61" s="1261"/>
      <c r="F61" s="136">
        <v>1770</v>
      </c>
      <c r="G61" s="136">
        <v>1674</v>
      </c>
      <c r="H61" s="137">
        <v>1564</v>
      </c>
    </row>
    <row r="62" spans="2:8" ht="45.75" customHeight="1" thickBot="1">
      <c r="B62" s="138"/>
      <c r="C62" s="1262" t="s">
        <v>608</v>
      </c>
      <c r="D62" s="1263"/>
      <c r="E62" s="1264"/>
      <c r="F62" s="139">
        <v>701</v>
      </c>
      <c r="G62" s="139">
        <v>701</v>
      </c>
      <c r="H62" s="140">
        <v>702</v>
      </c>
    </row>
    <row r="63" spans="2:8" ht="52.5" customHeight="1" thickBot="1">
      <c r="B63" s="141"/>
      <c r="C63" s="1265" t="s">
        <v>51</v>
      </c>
      <c r="D63" s="1265"/>
      <c r="E63" s="1266"/>
      <c r="F63" s="142">
        <v>22463</v>
      </c>
      <c r="G63" s="142">
        <v>21840</v>
      </c>
      <c r="H63" s="143">
        <v>21240</v>
      </c>
    </row>
    <row r="64" spans="2:8" ht="15" customHeight="1"/>
  </sheetData>
  <sheetProtection algorithmName="SHA-512" hashValue="xrlqXhZWA3dEEgY95S9vn1DJGZozLCcrXhVDhW8BYFZ34csan8YnfLMJrxJ+G/+Zu1kNWdmi+9GVt93X16EILg==" saltValue="PtB2v8yhQAIXpsrqdU91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563</v>
      </c>
      <c r="G2" s="157"/>
      <c r="H2" s="158"/>
    </row>
    <row r="3" spans="1:8">
      <c r="A3" s="154" t="s">
        <v>556</v>
      </c>
      <c r="B3" s="159"/>
      <c r="C3" s="160"/>
      <c r="D3" s="161">
        <v>74334</v>
      </c>
      <c r="E3" s="162"/>
      <c r="F3" s="163">
        <v>40879</v>
      </c>
      <c r="G3" s="164"/>
      <c r="H3" s="165"/>
    </row>
    <row r="4" spans="1:8">
      <c r="A4" s="166"/>
      <c r="B4" s="167"/>
      <c r="C4" s="168"/>
      <c r="D4" s="169">
        <v>56270</v>
      </c>
      <c r="E4" s="170"/>
      <c r="F4" s="171">
        <v>24087</v>
      </c>
      <c r="G4" s="172"/>
      <c r="H4" s="173"/>
    </row>
    <row r="5" spans="1:8">
      <c r="A5" s="154" t="s">
        <v>558</v>
      </c>
      <c r="B5" s="159"/>
      <c r="C5" s="160"/>
      <c r="D5" s="161">
        <v>78586</v>
      </c>
      <c r="E5" s="162"/>
      <c r="F5" s="163">
        <v>42651</v>
      </c>
      <c r="G5" s="164"/>
      <c r="H5" s="165"/>
    </row>
    <row r="6" spans="1:8">
      <c r="A6" s="166"/>
      <c r="B6" s="167"/>
      <c r="C6" s="168"/>
      <c r="D6" s="169">
        <v>55877</v>
      </c>
      <c r="E6" s="170"/>
      <c r="F6" s="171">
        <v>22675</v>
      </c>
      <c r="G6" s="172"/>
      <c r="H6" s="173"/>
    </row>
    <row r="7" spans="1:8">
      <c r="A7" s="154" t="s">
        <v>559</v>
      </c>
      <c r="B7" s="159"/>
      <c r="C7" s="160"/>
      <c r="D7" s="161">
        <v>52911</v>
      </c>
      <c r="E7" s="162"/>
      <c r="F7" s="163">
        <v>43226</v>
      </c>
      <c r="G7" s="164"/>
      <c r="H7" s="165"/>
    </row>
    <row r="8" spans="1:8">
      <c r="A8" s="166"/>
      <c r="B8" s="167"/>
      <c r="C8" s="168"/>
      <c r="D8" s="169">
        <v>30105</v>
      </c>
      <c r="E8" s="170"/>
      <c r="F8" s="171">
        <v>22622</v>
      </c>
      <c r="G8" s="172"/>
      <c r="H8" s="173"/>
    </row>
    <row r="9" spans="1:8">
      <c r="A9" s="154" t="s">
        <v>560</v>
      </c>
      <c r="B9" s="159"/>
      <c r="C9" s="160"/>
      <c r="D9" s="161">
        <v>71121</v>
      </c>
      <c r="E9" s="162"/>
      <c r="F9" s="163">
        <v>42836</v>
      </c>
      <c r="G9" s="164"/>
      <c r="H9" s="165"/>
    </row>
    <row r="10" spans="1:8">
      <c r="A10" s="166"/>
      <c r="B10" s="167"/>
      <c r="C10" s="168"/>
      <c r="D10" s="169">
        <v>41475</v>
      </c>
      <c r="E10" s="170"/>
      <c r="F10" s="171">
        <v>22936</v>
      </c>
      <c r="G10" s="172"/>
      <c r="H10" s="173"/>
    </row>
    <row r="11" spans="1:8">
      <c r="A11" s="154" t="s">
        <v>561</v>
      </c>
      <c r="B11" s="159"/>
      <c r="C11" s="160"/>
      <c r="D11" s="161">
        <v>76742</v>
      </c>
      <c r="E11" s="162"/>
      <c r="F11" s="163">
        <v>44161</v>
      </c>
      <c r="G11" s="164"/>
      <c r="H11" s="165"/>
    </row>
    <row r="12" spans="1:8">
      <c r="A12" s="166"/>
      <c r="B12" s="167"/>
      <c r="C12" s="174"/>
      <c r="D12" s="169">
        <v>42672</v>
      </c>
      <c r="E12" s="170"/>
      <c r="F12" s="171">
        <v>23644</v>
      </c>
      <c r="G12" s="172"/>
      <c r="H12" s="173"/>
    </row>
    <row r="13" spans="1:8">
      <c r="A13" s="154"/>
      <c r="B13" s="159"/>
      <c r="C13" s="175"/>
      <c r="D13" s="176">
        <v>70739</v>
      </c>
      <c r="E13" s="177"/>
      <c r="F13" s="178">
        <v>42751</v>
      </c>
      <c r="G13" s="179"/>
      <c r="H13" s="165"/>
    </row>
    <row r="14" spans="1:8">
      <c r="A14" s="166"/>
      <c r="B14" s="167"/>
      <c r="C14" s="168"/>
      <c r="D14" s="169">
        <v>45280</v>
      </c>
      <c r="E14" s="170"/>
      <c r="F14" s="171">
        <v>23193</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6.09</v>
      </c>
      <c r="C19" s="180">
        <f>ROUND(VALUE(SUBSTITUTE(実質収支比率等に係る経年分析!G$48,"▲","-")),2)</f>
        <v>4.4400000000000004</v>
      </c>
      <c r="D19" s="180">
        <f>ROUND(VALUE(SUBSTITUTE(実質収支比率等に係る経年分析!H$48,"▲","-")),2)</f>
        <v>6.85</v>
      </c>
      <c r="E19" s="180">
        <f>ROUND(VALUE(SUBSTITUTE(実質収支比率等に係る経年分析!I$48,"▲","-")),2)</f>
        <v>5.83</v>
      </c>
      <c r="F19" s="180">
        <f>ROUND(VALUE(SUBSTITUTE(実質収支比率等に係る経年分析!J$48,"▲","-")),2)</f>
        <v>7.9</v>
      </c>
    </row>
    <row r="20" spans="1:11">
      <c r="A20" s="180" t="s">
        <v>55</v>
      </c>
      <c r="B20" s="180">
        <f>ROUND(VALUE(SUBSTITUTE(実質収支比率等に係る経年分析!F$47,"▲","-")),2)</f>
        <v>33.590000000000003</v>
      </c>
      <c r="C20" s="180">
        <f>ROUND(VALUE(SUBSTITUTE(実質収支比率等に係る経年分析!G$47,"▲","-")),2)</f>
        <v>31.71</v>
      </c>
      <c r="D20" s="180">
        <f>ROUND(VALUE(SUBSTITUTE(実質収支比率等に係る経年分析!H$47,"▲","-")),2)</f>
        <v>28.45</v>
      </c>
      <c r="E20" s="180">
        <f>ROUND(VALUE(SUBSTITUTE(実質収支比率等に係る経年分析!I$47,"▲","-")),2)</f>
        <v>26.15</v>
      </c>
      <c r="F20" s="180">
        <f>ROUND(VALUE(SUBSTITUTE(実質収支比率等に係る経年分析!J$47,"▲","-")),2)</f>
        <v>22.81</v>
      </c>
    </row>
    <row r="21" spans="1:11">
      <c r="A21" s="180" t="s">
        <v>56</v>
      </c>
      <c r="B21" s="180">
        <f>IF(ISNUMBER(VALUE(SUBSTITUTE(実質収支比率等に係る経年分析!F$49,"▲","-"))),ROUND(VALUE(SUBSTITUTE(実質収支比率等に係る経年分析!F$49,"▲","-")),2),NA())</f>
        <v>2.11</v>
      </c>
      <c r="C21" s="180">
        <f>IF(ISNUMBER(VALUE(SUBSTITUTE(実質収支比率等に係る経年分析!G$49,"▲","-"))),ROUND(VALUE(SUBSTITUTE(実質収支比率等に係る経年分析!G$49,"▲","-")),2),NA())</f>
        <v>-3.71</v>
      </c>
      <c r="D21" s="180">
        <f>IF(ISNUMBER(VALUE(SUBSTITUTE(実質収支比率等に係る経年分析!H$49,"▲","-"))),ROUND(VALUE(SUBSTITUTE(実質収支比率等に係る経年分析!H$49,"▲","-")),2),NA())</f>
        <v>-0.9</v>
      </c>
      <c r="E21" s="180">
        <f>IF(ISNUMBER(VALUE(SUBSTITUTE(実質収支比率等に係る経年分析!I$49,"▲","-"))),ROUND(VALUE(SUBSTITUTE(実質収支比率等に係る経年分析!I$49,"▲","-")),2),NA())</f>
        <v>-3.51</v>
      </c>
      <c r="F21" s="180">
        <f>IF(ISNUMBER(VALUE(SUBSTITUTE(実質収支比率等に係る経年分析!J$49,"▲","-"))),ROUND(VALUE(SUBSTITUTE(実質収支比率等に係る経年分析!J$49,"▲","-")),2),NA())</f>
        <v>-0.8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0.28000000000000003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交通災害共済事業特別会計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c r="A31" s="181" t="str">
        <f>IF(連結実質赤字比率に係る赤字・黒字の構成分析!C$39="",NA(),連結実質赤字比率に係る赤字・黒字の構成分析!C$39)</f>
        <v>国民健康保険特別会計</v>
      </c>
      <c r="B31" s="181">
        <f>IF(ROUND(VALUE(SUBSTITUTE(連結実質赤字比率に係る赤字・黒字の構成分析!F$39,"▲", "-")), 2) &lt; 0, ABS(ROUND(VALUE(SUBSTITUTE(連結実質赤字比率に係る赤字・黒字の構成分析!F$39,"▲", "-")), 2)), NA())</f>
        <v>1.38</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1.1599999999999999</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0.65</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1.24</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7.39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9.2100000000000009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11.15</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6135</v>
      </c>
      <c r="E42" s="182"/>
      <c r="F42" s="182"/>
      <c r="G42" s="182">
        <f>'実質公債費比率（分子）の構造'!L$52</f>
        <v>6044</v>
      </c>
      <c r="H42" s="182"/>
      <c r="I42" s="182"/>
      <c r="J42" s="182">
        <f>'実質公債費比率（分子）の構造'!M$52</f>
        <v>5798</v>
      </c>
      <c r="K42" s="182"/>
      <c r="L42" s="182"/>
      <c r="M42" s="182">
        <f>'実質公債費比率（分子）の構造'!N$52</f>
        <v>5627</v>
      </c>
      <c r="N42" s="182"/>
      <c r="O42" s="182"/>
      <c r="P42" s="182">
        <f>'実質公債費比率（分子）の構造'!O$52</f>
        <v>5598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2</v>
      </c>
      <c r="O44" s="182"/>
      <c r="P44" s="182"/>
    </row>
    <row r="45" spans="1:16">
      <c r="A45" s="182" t="s">
        <v>66</v>
      </c>
      <c r="B45" s="182">
        <f>'実質公債費比率（分子）の構造'!K$49</f>
        <v>57</v>
      </c>
      <c r="C45" s="182"/>
      <c r="D45" s="182"/>
      <c r="E45" s="182">
        <f>'実質公債費比率（分子）の構造'!L$49</f>
        <v>26</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780</v>
      </c>
      <c r="C46" s="182"/>
      <c r="D46" s="182"/>
      <c r="E46" s="182">
        <f>'実質公債費比率（分子）の構造'!L$48</f>
        <v>738</v>
      </c>
      <c r="F46" s="182"/>
      <c r="G46" s="182"/>
      <c r="H46" s="182">
        <f>'実質公債費比率（分子）の構造'!M$48</f>
        <v>734</v>
      </c>
      <c r="I46" s="182"/>
      <c r="J46" s="182"/>
      <c r="K46" s="182">
        <f>'実質公債費比率（分子）の構造'!N$48</f>
        <v>752</v>
      </c>
      <c r="L46" s="182"/>
      <c r="M46" s="182"/>
      <c r="N46" s="182">
        <f>'実質公債費比率（分子）の構造'!O$48</f>
        <v>744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7616</v>
      </c>
      <c r="C49" s="182"/>
      <c r="D49" s="182"/>
      <c r="E49" s="182">
        <f>'実質公債費比率（分子）の構造'!L$45</f>
        <v>7378</v>
      </c>
      <c r="F49" s="182"/>
      <c r="G49" s="182"/>
      <c r="H49" s="182">
        <f>'実質公債費比率（分子）の構造'!M$45</f>
        <v>6913</v>
      </c>
      <c r="I49" s="182"/>
      <c r="J49" s="182"/>
      <c r="K49" s="182">
        <f>'実質公債費比率（分子）の構造'!N$45</f>
        <v>6690</v>
      </c>
      <c r="L49" s="182"/>
      <c r="M49" s="182"/>
      <c r="N49" s="182">
        <f>'実質公債費比率（分子）の構造'!O$45</f>
        <v>6799</v>
      </c>
      <c r="O49" s="182"/>
      <c r="P49" s="182"/>
    </row>
    <row r="50" spans="1:16">
      <c r="A50" s="182" t="s">
        <v>71</v>
      </c>
      <c r="B50" s="182" t="e">
        <f>NA()</f>
        <v>#N/A</v>
      </c>
      <c r="C50" s="182">
        <f>IF(ISNUMBER('実質公債費比率（分子）の構造'!K$53),'実質公債費比率（分子）の構造'!K$53,NA())</f>
        <v>2322</v>
      </c>
      <c r="D50" s="182" t="e">
        <f>NA()</f>
        <v>#N/A</v>
      </c>
      <c r="E50" s="182" t="e">
        <f>NA()</f>
        <v>#N/A</v>
      </c>
      <c r="F50" s="182">
        <f>IF(ISNUMBER('実質公債費比率（分子）の構造'!L$53),'実質公債費比率（分子）の構造'!L$53,NA())</f>
        <v>2101</v>
      </c>
      <c r="G50" s="182" t="e">
        <f>NA()</f>
        <v>#N/A</v>
      </c>
      <c r="H50" s="182" t="e">
        <f>NA()</f>
        <v>#N/A</v>
      </c>
      <c r="I50" s="182">
        <f>IF(ISNUMBER('実質公債費比率（分子）の構造'!M$53),'実質公債費比率（分子）の構造'!M$53,NA())</f>
        <v>1852</v>
      </c>
      <c r="J50" s="182" t="e">
        <f>NA()</f>
        <v>#N/A</v>
      </c>
      <c r="K50" s="182" t="e">
        <f>NA()</f>
        <v>#N/A</v>
      </c>
      <c r="L50" s="182">
        <f>IF(ISNUMBER('実質公債費比率（分子）の構造'!N$53),'実質公債費比率（分子）の構造'!N$53,NA())</f>
        <v>1818</v>
      </c>
      <c r="M50" s="182" t="e">
        <f>NA()</f>
        <v>#N/A</v>
      </c>
      <c r="N50" s="182" t="e">
        <f>NA()</f>
        <v>#N/A</v>
      </c>
      <c r="O50" s="182">
        <f>IF(ISNUMBER('実質公債費比率（分子）の構造'!O$53),'実質公債費比率（分子）の構造'!O$53,NA())</f>
        <v>1947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49326</v>
      </c>
      <c r="E56" s="181"/>
      <c r="F56" s="181"/>
      <c r="G56" s="181">
        <f>'将来負担比率（分子）の構造'!J$52</f>
        <v>48022</v>
      </c>
      <c r="H56" s="181"/>
      <c r="I56" s="181"/>
      <c r="J56" s="181">
        <f>'将来負担比率（分子）の構造'!K$52</f>
        <v>45713</v>
      </c>
      <c r="K56" s="181"/>
      <c r="L56" s="181"/>
      <c r="M56" s="181">
        <f>'将来負担比率（分子）の構造'!L$52</f>
        <v>44957</v>
      </c>
      <c r="N56" s="181"/>
      <c r="O56" s="181"/>
      <c r="P56" s="181">
        <f>'将来負担比率（分子）の構造'!M$52</f>
        <v>44902</v>
      </c>
    </row>
    <row r="57" spans="1:16">
      <c r="A57" s="181" t="s">
        <v>42</v>
      </c>
      <c r="B57" s="181"/>
      <c r="C57" s="181"/>
      <c r="D57" s="181">
        <f>'将来負担比率（分子）の構造'!I$51</f>
        <v>4045</v>
      </c>
      <c r="E57" s="181"/>
      <c r="F57" s="181"/>
      <c r="G57" s="181">
        <f>'将来負担比率（分子）の構造'!J$51</f>
        <v>4594</v>
      </c>
      <c r="H57" s="181"/>
      <c r="I57" s="181"/>
      <c r="J57" s="181">
        <f>'将来負担比率（分子）の構造'!K$51</f>
        <v>4204</v>
      </c>
      <c r="K57" s="181"/>
      <c r="L57" s="181"/>
      <c r="M57" s="181">
        <f>'将来負担比率（分子）の構造'!L$51</f>
        <v>3976</v>
      </c>
      <c r="N57" s="181"/>
      <c r="O57" s="181"/>
      <c r="P57" s="181">
        <f>'将来負担比率（分子）の構造'!M$51</f>
        <v>3382</v>
      </c>
    </row>
    <row r="58" spans="1:16">
      <c r="A58" s="181" t="s">
        <v>41</v>
      </c>
      <c r="B58" s="181"/>
      <c r="C58" s="181"/>
      <c r="D58" s="181">
        <f>'将来負担比率（分子）の構造'!I$50</f>
        <v>22747</v>
      </c>
      <c r="E58" s="181"/>
      <c r="F58" s="181"/>
      <c r="G58" s="181">
        <f>'将来負担比率（分子）の構造'!J$50</f>
        <v>24505</v>
      </c>
      <c r="H58" s="181"/>
      <c r="I58" s="181"/>
      <c r="J58" s="181">
        <f>'将来負担比率（分子）の構造'!K$50</f>
        <v>24231</v>
      </c>
      <c r="K58" s="181"/>
      <c r="L58" s="181"/>
      <c r="M58" s="181">
        <f>'将来負担比率（分子）の構造'!L$50</f>
        <v>24196</v>
      </c>
      <c r="N58" s="181"/>
      <c r="O58" s="181"/>
      <c r="P58" s="181">
        <f>'将来負担比率（分子）の構造'!M$50</f>
        <v>23886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225</v>
      </c>
      <c r="C61" s="181"/>
      <c r="D61" s="181"/>
      <c r="E61" s="181">
        <f>'将来負担比率（分子）の構造'!J$46</f>
        <v>289</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7304</v>
      </c>
      <c r="C62" s="181"/>
      <c r="D62" s="181"/>
      <c r="E62" s="181">
        <f>'将来負担比率（分子）の構造'!J$45</f>
        <v>6844</v>
      </c>
      <c r="F62" s="181"/>
      <c r="G62" s="181"/>
      <c r="H62" s="181">
        <f>'将来負担比率（分子）の構造'!K$45</f>
        <v>6371</v>
      </c>
      <c r="I62" s="181"/>
      <c r="J62" s="181"/>
      <c r="K62" s="181">
        <f>'将来負担比率（分子）の構造'!L$45</f>
        <v>6011</v>
      </c>
      <c r="L62" s="181"/>
      <c r="M62" s="181"/>
      <c r="N62" s="181">
        <f>'将来負担比率（分子）の構造'!M$45</f>
        <v>5840</v>
      </c>
      <c r="O62" s="181"/>
      <c r="P62" s="181"/>
    </row>
    <row r="63" spans="1:16">
      <c r="A63" s="181" t="s">
        <v>34</v>
      </c>
      <c r="B63" s="181">
        <f>'将来負担比率（分子）の構造'!I$44</f>
        <v>30</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7049</v>
      </c>
      <c r="C64" s="181"/>
      <c r="D64" s="181"/>
      <c r="E64" s="181">
        <f>'将来負担比率（分子）の構造'!J$43</f>
        <v>7036</v>
      </c>
      <c r="F64" s="181"/>
      <c r="G64" s="181"/>
      <c r="H64" s="181">
        <f>'将来負担比率（分子）の構造'!K$43</f>
        <v>6681</v>
      </c>
      <c r="I64" s="181"/>
      <c r="J64" s="181"/>
      <c r="K64" s="181">
        <f>'将来負担比率（分子）の構造'!L$43</f>
        <v>6387</v>
      </c>
      <c r="L64" s="181"/>
      <c r="M64" s="181"/>
      <c r="N64" s="181">
        <f>'将来負担比率（分子）の構造'!M$43</f>
        <v>5711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60543</v>
      </c>
      <c r="C66" s="181"/>
      <c r="D66" s="181"/>
      <c r="E66" s="181">
        <f>'将来負担比率（分子）の構造'!J$41</f>
        <v>58998</v>
      </c>
      <c r="F66" s="181"/>
      <c r="G66" s="181"/>
      <c r="H66" s="181">
        <f>'将来負担比率（分子）の構造'!K$41</f>
        <v>55884</v>
      </c>
      <c r="I66" s="181"/>
      <c r="J66" s="181"/>
      <c r="K66" s="181">
        <f>'将来負担比率（分子）の構造'!L$41</f>
        <v>54302</v>
      </c>
      <c r="L66" s="181"/>
      <c r="M66" s="181"/>
      <c r="N66" s="181">
        <f>'将来負担比率（分子）の構造'!M$41</f>
        <v>52946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9639</v>
      </c>
      <c r="C72" s="185">
        <f>基金残高に係る経年分析!G55</f>
        <v>8813</v>
      </c>
      <c r="D72" s="185">
        <f>基金残高に係る経年分析!H55</f>
        <v>7802</v>
      </c>
    </row>
    <row r="73" spans="1:16">
      <c r="A73" s="184" t="s">
        <v>78</v>
      </c>
      <c r="B73" s="185">
        <f>基金残高に係る経年分析!F56</f>
        <v>2190</v>
      </c>
      <c r="C73" s="185">
        <f>基金残高に係る経年分析!G56</f>
        <v>2592</v>
      </c>
      <c r="D73" s="185">
        <f>基金残高に係る経年分析!H56</f>
        <v>2595</v>
      </c>
    </row>
    <row r="74" spans="1:16">
      <c r="A74" s="184" t="s">
        <v>79</v>
      </c>
      <c r="B74" s="185">
        <f>基金残高に係る経年分析!F57</f>
        <v>10635</v>
      </c>
      <c r="C74" s="185">
        <f>基金残高に係る経年分析!G57</f>
        <v>10434</v>
      </c>
      <c r="D74" s="185">
        <f>基金残高に係る経年分析!H57</f>
        <v>10843</v>
      </c>
    </row>
  </sheetData>
  <sheetProtection algorithmName="SHA-512" hashValue="ns0p4IIwIxJ1A/SGeAQXfdZKXWVBahbKha+46OCGbWVxf2xT0bCT8qjauaxlmM8jH2b/STpS3wNGhzAuf3xZXw==" saltValue="QdvaDu59iXla3Av+dU9N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Z30" sqref="Z30:AC30"/>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225</v>
      </c>
      <c r="C5" s="709"/>
      <c r="D5" s="709"/>
      <c r="E5" s="709"/>
      <c r="F5" s="709"/>
      <c r="G5" s="709"/>
      <c r="H5" s="709"/>
      <c r="I5" s="709"/>
      <c r="J5" s="709"/>
      <c r="K5" s="709"/>
      <c r="L5" s="709"/>
      <c r="M5" s="709"/>
      <c r="N5" s="709"/>
      <c r="O5" s="709"/>
      <c r="P5" s="709"/>
      <c r="Q5" s="710"/>
      <c r="R5" s="697">
        <v>16211223</v>
      </c>
      <c r="S5" s="698"/>
      <c r="T5" s="698"/>
      <c r="U5" s="698"/>
      <c r="V5" s="698"/>
      <c r="W5" s="698"/>
      <c r="X5" s="698"/>
      <c r="Y5" s="741"/>
      <c r="Z5" s="759">
        <v>19.8</v>
      </c>
      <c r="AA5" s="759"/>
      <c r="AB5" s="759"/>
      <c r="AC5" s="759"/>
      <c r="AD5" s="760">
        <v>15680500</v>
      </c>
      <c r="AE5" s="760"/>
      <c r="AF5" s="760"/>
      <c r="AG5" s="760"/>
      <c r="AH5" s="760"/>
      <c r="AI5" s="760"/>
      <c r="AJ5" s="760"/>
      <c r="AK5" s="760"/>
      <c r="AL5" s="742">
        <v>48</v>
      </c>
      <c r="AM5" s="713"/>
      <c r="AN5" s="713"/>
      <c r="AO5" s="743"/>
      <c r="AP5" s="708" t="s">
        <v>226</v>
      </c>
      <c r="AQ5" s="709"/>
      <c r="AR5" s="709"/>
      <c r="AS5" s="709"/>
      <c r="AT5" s="709"/>
      <c r="AU5" s="709"/>
      <c r="AV5" s="709"/>
      <c r="AW5" s="709"/>
      <c r="AX5" s="709"/>
      <c r="AY5" s="709"/>
      <c r="AZ5" s="709"/>
      <c r="BA5" s="709"/>
      <c r="BB5" s="709"/>
      <c r="BC5" s="709"/>
      <c r="BD5" s="709"/>
      <c r="BE5" s="709"/>
      <c r="BF5" s="710"/>
      <c r="BG5" s="642">
        <v>15626208</v>
      </c>
      <c r="BH5" s="643"/>
      <c r="BI5" s="643"/>
      <c r="BJ5" s="643"/>
      <c r="BK5" s="643"/>
      <c r="BL5" s="643"/>
      <c r="BM5" s="643"/>
      <c r="BN5" s="644"/>
      <c r="BO5" s="675">
        <v>96.4</v>
      </c>
      <c r="BP5" s="675"/>
      <c r="BQ5" s="675"/>
      <c r="BR5" s="675"/>
      <c r="BS5" s="676">
        <v>118066</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c r="B6" s="639" t="s">
        <v>230</v>
      </c>
      <c r="C6" s="640"/>
      <c r="D6" s="640"/>
      <c r="E6" s="640"/>
      <c r="F6" s="640"/>
      <c r="G6" s="640"/>
      <c r="H6" s="640"/>
      <c r="I6" s="640"/>
      <c r="J6" s="640"/>
      <c r="K6" s="640"/>
      <c r="L6" s="640"/>
      <c r="M6" s="640"/>
      <c r="N6" s="640"/>
      <c r="O6" s="640"/>
      <c r="P6" s="640"/>
      <c r="Q6" s="641"/>
      <c r="R6" s="642">
        <v>654305</v>
      </c>
      <c r="S6" s="643"/>
      <c r="T6" s="643"/>
      <c r="U6" s="643"/>
      <c r="V6" s="643"/>
      <c r="W6" s="643"/>
      <c r="X6" s="643"/>
      <c r="Y6" s="644"/>
      <c r="Z6" s="675">
        <v>0.8</v>
      </c>
      <c r="AA6" s="675"/>
      <c r="AB6" s="675"/>
      <c r="AC6" s="675"/>
      <c r="AD6" s="676">
        <v>654305</v>
      </c>
      <c r="AE6" s="676"/>
      <c r="AF6" s="676"/>
      <c r="AG6" s="676"/>
      <c r="AH6" s="676"/>
      <c r="AI6" s="676"/>
      <c r="AJ6" s="676"/>
      <c r="AK6" s="676"/>
      <c r="AL6" s="645">
        <v>2</v>
      </c>
      <c r="AM6" s="646"/>
      <c r="AN6" s="646"/>
      <c r="AO6" s="677"/>
      <c r="AP6" s="639" t="s">
        <v>231</v>
      </c>
      <c r="AQ6" s="640"/>
      <c r="AR6" s="640"/>
      <c r="AS6" s="640"/>
      <c r="AT6" s="640"/>
      <c r="AU6" s="640"/>
      <c r="AV6" s="640"/>
      <c r="AW6" s="640"/>
      <c r="AX6" s="640"/>
      <c r="AY6" s="640"/>
      <c r="AZ6" s="640"/>
      <c r="BA6" s="640"/>
      <c r="BB6" s="640"/>
      <c r="BC6" s="640"/>
      <c r="BD6" s="640"/>
      <c r="BE6" s="640"/>
      <c r="BF6" s="641"/>
      <c r="BG6" s="642">
        <v>15626208</v>
      </c>
      <c r="BH6" s="643"/>
      <c r="BI6" s="643"/>
      <c r="BJ6" s="643"/>
      <c r="BK6" s="643"/>
      <c r="BL6" s="643"/>
      <c r="BM6" s="643"/>
      <c r="BN6" s="644"/>
      <c r="BO6" s="675">
        <v>96.4</v>
      </c>
      <c r="BP6" s="675"/>
      <c r="BQ6" s="675"/>
      <c r="BR6" s="675"/>
      <c r="BS6" s="676">
        <v>118066</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299385</v>
      </c>
      <c r="CS6" s="643"/>
      <c r="CT6" s="643"/>
      <c r="CU6" s="643"/>
      <c r="CV6" s="643"/>
      <c r="CW6" s="643"/>
      <c r="CX6" s="643"/>
      <c r="CY6" s="644"/>
      <c r="CZ6" s="742">
        <v>0.4</v>
      </c>
      <c r="DA6" s="713"/>
      <c r="DB6" s="713"/>
      <c r="DC6" s="745"/>
      <c r="DD6" s="648">
        <v>10780</v>
      </c>
      <c r="DE6" s="643"/>
      <c r="DF6" s="643"/>
      <c r="DG6" s="643"/>
      <c r="DH6" s="643"/>
      <c r="DI6" s="643"/>
      <c r="DJ6" s="643"/>
      <c r="DK6" s="643"/>
      <c r="DL6" s="643"/>
      <c r="DM6" s="643"/>
      <c r="DN6" s="643"/>
      <c r="DO6" s="643"/>
      <c r="DP6" s="644"/>
      <c r="DQ6" s="648">
        <v>298991</v>
      </c>
      <c r="DR6" s="643"/>
      <c r="DS6" s="643"/>
      <c r="DT6" s="643"/>
      <c r="DU6" s="643"/>
      <c r="DV6" s="643"/>
      <c r="DW6" s="643"/>
      <c r="DX6" s="643"/>
      <c r="DY6" s="643"/>
      <c r="DZ6" s="643"/>
      <c r="EA6" s="643"/>
      <c r="EB6" s="643"/>
      <c r="EC6" s="689"/>
    </row>
    <row r="7" spans="2:143" ht="11.25" customHeight="1">
      <c r="B7" s="639" t="s">
        <v>233</v>
      </c>
      <c r="C7" s="640"/>
      <c r="D7" s="640"/>
      <c r="E7" s="640"/>
      <c r="F7" s="640"/>
      <c r="G7" s="640"/>
      <c r="H7" s="640"/>
      <c r="I7" s="640"/>
      <c r="J7" s="640"/>
      <c r="K7" s="640"/>
      <c r="L7" s="640"/>
      <c r="M7" s="640"/>
      <c r="N7" s="640"/>
      <c r="O7" s="640"/>
      <c r="P7" s="640"/>
      <c r="Q7" s="641"/>
      <c r="R7" s="642">
        <v>9608</v>
      </c>
      <c r="S7" s="643"/>
      <c r="T7" s="643"/>
      <c r="U7" s="643"/>
      <c r="V7" s="643"/>
      <c r="W7" s="643"/>
      <c r="X7" s="643"/>
      <c r="Y7" s="644"/>
      <c r="Z7" s="675">
        <v>0</v>
      </c>
      <c r="AA7" s="675"/>
      <c r="AB7" s="675"/>
      <c r="AC7" s="675"/>
      <c r="AD7" s="676">
        <v>9608</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6145243</v>
      </c>
      <c r="BH7" s="643"/>
      <c r="BI7" s="643"/>
      <c r="BJ7" s="643"/>
      <c r="BK7" s="643"/>
      <c r="BL7" s="643"/>
      <c r="BM7" s="643"/>
      <c r="BN7" s="644"/>
      <c r="BO7" s="675">
        <v>37.9</v>
      </c>
      <c r="BP7" s="675"/>
      <c r="BQ7" s="675"/>
      <c r="BR7" s="675"/>
      <c r="BS7" s="676">
        <v>118066</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22129651</v>
      </c>
      <c r="CS7" s="643"/>
      <c r="CT7" s="643"/>
      <c r="CU7" s="643"/>
      <c r="CV7" s="643"/>
      <c r="CW7" s="643"/>
      <c r="CX7" s="643"/>
      <c r="CY7" s="644"/>
      <c r="CZ7" s="675">
        <v>28.3</v>
      </c>
      <c r="DA7" s="675"/>
      <c r="DB7" s="675"/>
      <c r="DC7" s="675"/>
      <c r="DD7" s="648">
        <v>1140717</v>
      </c>
      <c r="DE7" s="643"/>
      <c r="DF7" s="643"/>
      <c r="DG7" s="643"/>
      <c r="DH7" s="643"/>
      <c r="DI7" s="643"/>
      <c r="DJ7" s="643"/>
      <c r="DK7" s="643"/>
      <c r="DL7" s="643"/>
      <c r="DM7" s="643"/>
      <c r="DN7" s="643"/>
      <c r="DO7" s="643"/>
      <c r="DP7" s="644"/>
      <c r="DQ7" s="648">
        <v>6573058</v>
      </c>
      <c r="DR7" s="643"/>
      <c r="DS7" s="643"/>
      <c r="DT7" s="643"/>
      <c r="DU7" s="643"/>
      <c r="DV7" s="643"/>
      <c r="DW7" s="643"/>
      <c r="DX7" s="643"/>
      <c r="DY7" s="643"/>
      <c r="DZ7" s="643"/>
      <c r="EA7" s="643"/>
      <c r="EB7" s="643"/>
      <c r="EC7" s="689"/>
    </row>
    <row r="8" spans="2:143" ht="11.25" customHeight="1">
      <c r="B8" s="639" t="s">
        <v>236</v>
      </c>
      <c r="C8" s="640"/>
      <c r="D8" s="640"/>
      <c r="E8" s="640"/>
      <c r="F8" s="640"/>
      <c r="G8" s="640"/>
      <c r="H8" s="640"/>
      <c r="I8" s="640"/>
      <c r="J8" s="640"/>
      <c r="K8" s="640"/>
      <c r="L8" s="640"/>
      <c r="M8" s="640"/>
      <c r="N8" s="640"/>
      <c r="O8" s="640"/>
      <c r="P8" s="640"/>
      <c r="Q8" s="641"/>
      <c r="R8" s="642">
        <v>28112</v>
      </c>
      <c r="S8" s="643"/>
      <c r="T8" s="643"/>
      <c r="U8" s="643"/>
      <c r="V8" s="643"/>
      <c r="W8" s="643"/>
      <c r="X8" s="643"/>
      <c r="Y8" s="644"/>
      <c r="Z8" s="675">
        <v>0</v>
      </c>
      <c r="AA8" s="675"/>
      <c r="AB8" s="675"/>
      <c r="AC8" s="675"/>
      <c r="AD8" s="676">
        <v>28112</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206320</v>
      </c>
      <c r="BH8" s="643"/>
      <c r="BI8" s="643"/>
      <c r="BJ8" s="643"/>
      <c r="BK8" s="643"/>
      <c r="BL8" s="643"/>
      <c r="BM8" s="643"/>
      <c r="BN8" s="644"/>
      <c r="BO8" s="675">
        <v>1.3</v>
      </c>
      <c r="BP8" s="675"/>
      <c r="BQ8" s="675"/>
      <c r="BR8" s="675"/>
      <c r="BS8" s="648" t="s">
        <v>238</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23626028</v>
      </c>
      <c r="CS8" s="643"/>
      <c r="CT8" s="643"/>
      <c r="CU8" s="643"/>
      <c r="CV8" s="643"/>
      <c r="CW8" s="643"/>
      <c r="CX8" s="643"/>
      <c r="CY8" s="644"/>
      <c r="CZ8" s="675">
        <v>30.2</v>
      </c>
      <c r="DA8" s="675"/>
      <c r="DB8" s="675"/>
      <c r="DC8" s="675"/>
      <c r="DD8" s="648">
        <v>532065</v>
      </c>
      <c r="DE8" s="643"/>
      <c r="DF8" s="643"/>
      <c r="DG8" s="643"/>
      <c r="DH8" s="643"/>
      <c r="DI8" s="643"/>
      <c r="DJ8" s="643"/>
      <c r="DK8" s="643"/>
      <c r="DL8" s="643"/>
      <c r="DM8" s="643"/>
      <c r="DN8" s="643"/>
      <c r="DO8" s="643"/>
      <c r="DP8" s="644"/>
      <c r="DQ8" s="648">
        <v>10177586</v>
      </c>
      <c r="DR8" s="643"/>
      <c r="DS8" s="643"/>
      <c r="DT8" s="643"/>
      <c r="DU8" s="643"/>
      <c r="DV8" s="643"/>
      <c r="DW8" s="643"/>
      <c r="DX8" s="643"/>
      <c r="DY8" s="643"/>
      <c r="DZ8" s="643"/>
      <c r="EA8" s="643"/>
      <c r="EB8" s="643"/>
      <c r="EC8" s="689"/>
    </row>
    <row r="9" spans="2:143" ht="11.25" customHeight="1">
      <c r="B9" s="639" t="s">
        <v>240</v>
      </c>
      <c r="C9" s="640"/>
      <c r="D9" s="640"/>
      <c r="E9" s="640"/>
      <c r="F9" s="640"/>
      <c r="G9" s="640"/>
      <c r="H9" s="640"/>
      <c r="I9" s="640"/>
      <c r="J9" s="640"/>
      <c r="K9" s="640"/>
      <c r="L9" s="640"/>
      <c r="M9" s="640"/>
      <c r="N9" s="640"/>
      <c r="O9" s="640"/>
      <c r="P9" s="640"/>
      <c r="Q9" s="641"/>
      <c r="R9" s="642">
        <v>28490</v>
      </c>
      <c r="S9" s="643"/>
      <c r="T9" s="643"/>
      <c r="U9" s="643"/>
      <c r="V9" s="643"/>
      <c r="W9" s="643"/>
      <c r="X9" s="643"/>
      <c r="Y9" s="644"/>
      <c r="Z9" s="675">
        <v>0</v>
      </c>
      <c r="AA9" s="675"/>
      <c r="AB9" s="675"/>
      <c r="AC9" s="675"/>
      <c r="AD9" s="676">
        <v>28490</v>
      </c>
      <c r="AE9" s="676"/>
      <c r="AF9" s="676"/>
      <c r="AG9" s="676"/>
      <c r="AH9" s="676"/>
      <c r="AI9" s="676"/>
      <c r="AJ9" s="676"/>
      <c r="AK9" s="676"/>
      <c r="AL9" s="645">
        <v>0.1</v>
      </c>
      <c r="AM9" s="646"/>
      <c r="AN9" s="646"/>
      <c r="AO9" s="677"/>
      <c r="AP9" s="639" t="s">
        <v>241</v>
      </c>
      <c r="AQ9" s="640"/>
      <c r="AR9" s="640"/>
      <c r="AS9" s="640"/>
      <c r="AT9" s="640"/>
      <c r="AU9" s="640"/>
      <c r="AV9" s="640"/>
      <c r="AW9" s="640"/>
      <c r="AX9" s="640"/>
      <c r="AY9" s="640"/>
      <c r="AZ9" s="640"/>
      <c r="BA9" s="640"/>
      <c r="BB9" s="640"/>
      <c r="BC9" s="640"/>
      <c r="BD9" s="640"/>
      <c r="BE9" s="640"/>
      <c r="BF9" s="641"/>
      <c r="BG9" s="642">
        <v>5109366</v>
      </c>
      <c r="BH9" s="643"/>
      <c r="BI9" s="643"/>
      <c r="BJ9" s="643"/>
      <c r="BK9" s="643"/>
      <c r="BL9" s="643"/>
      <c r="BM9" s="643"/>
      <c r="BN9" s="644"/>
      <c r="BO9" s="675">
        <v>31.5</v>
      </c>
      <c r="BP9" s="675"/>
      <c r="BQ9" s="675"/>
      <c r="BR9" s="675"/>
      <c r="BS9" s="648" t="s">
        <v>238</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4245490</v>
      </c>
      <c r="CS9" s="643"/>
      <c r="CT9" s="643"/>
      <c r="CU9" s="643"/>
      <c r="CV9" s="643"/>
      <c r="CW9" s="643"/>
      <c r="CX9" s="643"/>
      <c r="CY9" s="644"/>
      <c r="CZ9" s="675">
        <v>5.4</v>
      </c>
      <c r="DA9" s="675"/>
      <c r="DB9" s="675"/>
      <c r="DC9" s="675"/>
      <c r="DD9" s="648">
        <v>950617</v>
      </c>
      <c r="DE9" s="643"/>
      <c r="DF9" s="643"/>
      <c r="DG9" s="643"/>
      <c r="DH9" s="643"/>
      <c r="DI9" s="643"/>
      <c r="DJ9" s="643"/>
      <c r="DK9" s="643"/>
      <c r="DL9" s="643"/>
      <c r="DM9" s="643"/>
      <c r="DN9" s="643"/>
      <c r="DO9" s="643"/>
      <c r="DP9" s="644"/>
      <c r="DQ9" s="648">
        <v>3453422</v>
      </c>
      <c r="DR9" s="643"/>
      <c r="DS9" s="643"/>
      <c r="DT9" s="643"/>
      <c r="DU9" s="643"/>
      <c r="DV9" s="643"/>
      <c r="DW9" s="643"/>
      <c r="DX9" s="643"/>
      <c r="DY9" s="643"/>
      <c r="DZ9" s="643"/>
      <c r="EA9" s="643"/>
      <c r="EB9" s="643"/>
      <c r="EC9" s="689"/>
    </row>
    <row r="10" spans="2:143" ht="11.25" customHeight="1">
      <c r="B10" s="639" t="s">
        <v>243</v>
      </c>
      <c r="C10" s="640"/>
      <c r="D10" s="640"/>
      <c r="E10" s="640"/>
      <c r="F10" s="640"/>
      <c r="G10" s="640"/>
      <c r="H10" s="640"/>
      <c r="I10" s="640"/>
      <c r="J10" s="640"/>
      <c r="K10" s="640"/>
      <c r="L10" s="640"/>
      <c r="M10" s="640"/>
      <c r="N10" s="640"/>
      <c r="O10" s="640"/>
      <c r="P10" s="640"/>
      <c r="Q10" s="641"/>
      <c r="R10" s="642" t="s">
        <v>238</v>
      </c>
      <c r="S10" s="643"/>
      <c r="T10" s="643"/>
      <c r="U10" s="643"/>
      <c r="V10" s="643"/>
      <c r="W10" s="643"/>
      <c r="X10" s="643"/>
      <c r="Y10" s="644"/>
      <c r="Z10" s="675" t="s">
        <v>129</v>
      </c>
      <c r="AA10" s="675"/>
      <c r="AB10" s="675"/>
      <c r="AC10" s="675"/>
      <c r="AD10" s="676" t="s">
        <v>129</v>
      </c>
      <c r="AE10" s="676"/>
      <c r="AF10" s="676"/>
      <c r="AG10" s="676"/>
      <c r="AH10" s="676"/>
      <c r="AI10" s="676"/>
      <c r="AJ10" s="676"/>
      <c r="AK10" s="676"/>
      <c r="AL10" s="645" t="s">
        <v>238</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319870</v>
      </c>
      <c r="BH10" s="643"/>
      <c r="BI10" s="643"/>
      <c r="BJ10" s="643"/>
      <c r="BK10" s="643"/>
      <c r="BL10" s="643"/>
      <c r="BM10" s="643"/>
      <c r="BN10" s="644"/>
      <c r="BO10" s="675">
        <v>2</v>
      </c>
      <c r="BP10" s="675"/>
      <c r="BQ10" s="675"/>
      <c r="BR10" s="675"/>
      <c r="BS10" s="648" t="s">
        <v>129</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52893</v>
      </c>
      <c r="CS10" s="643"/>
      <c r="CT10" s="643"/>
      <c r="CU10" s="643"/>
      <c r="CV10" s="643"/>
      <c r="CW10" s="643"/>
      <c r="CX10" s="643"/>
      <c r="CY10" s="644"/>
      <c r="CZ10" s="675">
        <v>0.1</v>
      </c>
      <c r="DA10" s="675"/>
      <c r="DB10" s="675"/>
      <c r="DC10" s="675"/>
      <c r="DD10" s="648" t="s">
        <v>129</v>
      </c>
      <c r="DE10" s="643"/>
      <c r="DF10" s="643"/>
      <c r="DG10" s="643"/>
      <c r="DH10" s="643"/>
      <c r="DI10" s="643"/>
      <c r="DJ10" s="643"/>
      <c r="DK10" s="643"/>
      <c r="DL10" s="643"/>
      <c r="DM10" s="643"/>
      <c r="DN10" s="643"/>
      <c r="DO10" s="643"/>
      <c r="DP10" s="644"/>
      <c r="DQ10" s="648">
        <v>52744</v>
      </c>
      <c r="DR10" s="643"/>
      <c r="DS10" s="643"/>
      <c r="DT10" s="643"/>
      <c r="DU10" s="643"/>
      <c r="DV10" s="643"/>
      <c r="DW10" s="643"/>
      <c r="DX10" s="643"/>
      <c r="DY10" s="643"/>
      <c r="DZ10" s="643"/>
      <c r="EA10" s="643"/>
      <c r="EB10" s="643"/>
      <c r="EC10" s="689"/>
    </row>
    <row r="11" spans="2:143" ht="11.25" customHeight="1">
      <c r="B11" s="639" t="s">
        <v>246</v>
      </c>
      <c r="C11" s="640"/>
      <c r="D11" s="640"/>
      <c r="E11" s="640"/>
      <c r="F11" s="640"/>
      <c r="G11" s="640"/>
      <c r="H11" s="640"/>
      <c r="I11" s="640"/>
      <c r="J11" s="640"/>
      <c r="K11" s="640"/>
      <c r="L11" s="640"/>
      <c r="M11" s="640"/>
      <c r="N11" s="640"/>
      <c r="O11" s="640"/>
      <c r="P11" s="640"/>
      <c r="Q11" s="641"/>
      <c r="R11" s="642">
        <v>2732886</v>
      </c>
      <c r="S11" s="643"/>
      <c r="T11" s="643"/>
      <c r="U11" s="643"/>
      <c r="V11" s="643"/>
      <c r="W11" s="643"/>
      <c r="X11" s="643"/>
      <c r="Y11" s="644"/>
      <c r="Z11" s="645">
        <v>3.3</v>
      </c>
      <c r="AA11" s="646"/>
      <c r="AB11" s="646"/>
      <c r="AC11" s="647"/>
      <c r="AD11" s="648">
        <v>2732886</v>
      </c>
      <c r="AE11" s="643"/>
      <c r="AF11" s="643"/>
      <c r="AG11" s="643"/>
      <c r="AH11" s="643"/>
      <c r="AI11" s="643"/>
      <c r="AJ11" s="643"/>
      <c r="AK11" s="644"/>
      <c r="AL11" s="645">
        <v>8.4</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509687</v>
      </c>
      <c r="BH11" s="643"/>
      <c r="BI11" s="643"/>
      <c r="BJ11" s="643"/>
      <c r="BK11" s="643"/>
      <c r="BL11" s="643"/>
      <c r="BM11" s="643"/>
      <c r="BN11" s="644"/>
      <c r="BO11" s="675">
        <v>3.1</v>
      </c>
      <c r="BP11" s="675"/>
      <c r="BQ11" s="675"/>
      <c r="BR11" s="675"/>
      <c r="BS11" s="648">
        <v>118066</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2506512</v>
      </c>
      <c r="CS11" s="643"/>
      <c r="CT11" s="643"/>
      <c r="CU11" s="643"/>
      <c r="CV11" s="643"/>
      <c r="CW11" s="643"/>
      <c r="CX11" s="643"/>
      <c r="CY11" s="644"/>
      <c r="CZ11" s="675">
        <v>3.2</v>
      </c>
      <c r="DA11" s="675"/>
      <c r="DB11" s="675"/>
      <c r="DC11" s="675"/>
      <c r="DD11" s="648">
        <v>1265288</v>
      </c>
      <c r="DE11" s="643"/>
      <c r="DF11" s="643"/>
      <c r="DG11" s="643"/>
      <c r="DH11" s="643"/>
      <c r="DI11" s="643"/>
      <c r="DJ11" s="643"/>
      <c r="DK11" s="643"/>
      <c r="DL11" s="643"/>
      <c r="DM11" s="643"/>
      <c r="DN11" s="643"/>
      <c r="DO11" s="643"/>
      <c r="DP11" s="644"/>
      <c r="DQ11" s="648">
        <v>1111027</v>
      </c>
      <c r="DR11" s="643"/>
      <c r="DS11" s="643"/>
      <c r="DT11" s="643"/>
      <c r="DU11" s="643"/>
      <c r="DV11" s="643"/>
      <c r="DW11" s="643"/>
      <c r="DX11" s="643"/>
      <c r="DY11" s="643"/>
      <c r="DZ11" s="643"/>
      <c r="EA11" s="643"/>
      <c r="EB11" s="643"/>
      <c r="EC11" s="689"/>
    </row>
    <row r="12" spans="2:143" ht="11.25" customHeight="1">
      <c r="B12" s="639" t="s">
        <v>249</v>
      </c>
      <c r="C12" s="640"/>
      <c r="D12" s="640"/>
      <c r="E12" s="640"/>
      <c r="F12" s="640"/>
      <c r="G12" s="640"/>
      <c r="H12" s="640"/>
      <c r="I12" s="640"/>
      <c r="J12" s="640"/>
      <c r="K12" s="640"/>
      <c r="L12" s="640"/>
      <c r="M12" s="640"/>
      <c r="N12" s="640"/>
      <c r="O12" s="640"/>
      <c r="P12" s="640"/>
      <c r="Q12" s="641"/>
      <c r="R12" s="642">
        <v>41979</v>
      </c>
      <c r="S12" s="643"/>
      <c r="T12" s="643"/>
      <c r="U12" s="643"/>
      <c r="V12" s="643"/>
      <c r="W12" s="643"/>
      <c r="X12" s="643"/>
      <c r="Y12" s="644"/>
      <c r="Z12" s="675">
        <v>0.1</v>
      </c>
      <c r="AA12" s="675"/>
      <c r="AB12" s="675"/>
      <c r="AC12" s="675"/>
      <c r="AD12" s="676">
        <v>41979</v>
      </c>
      <c r="AE12" s="676"/>
      <c r="AF12" s="676"/>
      <c r="AG12" s="676"/>
      <c r="AH12" s="676"/>
      <c r="AI12" s="676"/>
      <c r="AJ12" s="676"/>
      <c r="AK12" s="676"/>
      <c r="AL12" s="645">
        <v>0.1</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8193354</v>
      </c>
      <c r="BH12" s="643"/>
      <c r="BI12" s="643"/>
      <c r="BJ12" s="643"/>
      <c r="BK12" s="643"/>
      <c r="BL12" s="643"/>
      <c r="BM12" s="643"/>
      <c r="BN12" s="644"/>
      <c r="BO12" s="675">
        <v>50.5</v>
      </c>
      <c r="BP12" s="675"/>
      <c r="BQ12" s="675"/>
      <c r="BR12" s="675"/>
      <c r="BS12" s="648" t="s">
        <v>238</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1961021</v>
      </c>
      <c r="CS12" s="643"/>
      <c r="CT12" s="643"/>
      <c r="CU12" s="643"/>
      <c r="CV12" s="643"/>
      <c r="CW12" s="643"/>
      <c r="CX12" s="643"/>
      <c r="CY12" s="644"/>
      <c r="CZ12" s="675">
        <v>2.5</v>
      </c>
      <c r="DA12" s="675"/>
      <c r="DB12" s="675"/>
      <c r="DC12" s="675"/>
      <c r="DD12" s="648">
        <v>60453</v>
      </c>
      <c r="DE12" s="643"/>
      <c r="DF12" s="643"/>
      <c r="DG12" s="643"/>
      <c r="DH12" s="643"/>
      <c r="DI12" s="643"/>
      <c r="DJ12" s="643"/>
      <c r="DK12" s="643"/>
      <c r="DL12" s="643"/>
      <c r="DM12" s="643"/>
      <c r="DN12" s="643"/>
      <c r="DO12" s="643"/>
      <c r="DP12" s="644"/>
      <c r="DQ12" s="648">
        <v>1897627</v>
      </c>
      <c r="DR12" s="643"/>
      <c r="DS12" s="643"/>
      <c r="DT12" s="643"/>
      <c r="DU12" s="643"/>
      <c r="DV12" s="643"/>
      <c r="DW12" s="643"/>
      <c r="DX12" s="643"/>
      <c r="DY12" s="643"/>
      <c r="DZ12" s="643"/>
      <c r="EA12" s="643"/>
      <c r="EB12" s="643"/>
      <c r="EC12" s="689"/>
    </row>
    <row r="13" spans="2:143" ht="11.25" customHeight="1">
      <c r="B13" s="639" t="s">
        <v>252</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129</v>
      </c>
      <c r="AA13" s="675"/>
      <c r="AB13" s="675"/>
      <c r="AC13" s="675"/>
      <c r="AD13" s="676" t="s">
        <v>129</v>
      </c>
      <c r="AE13" s="676"/>
      <c r="AF13" s="676"/>
      <c r="AG13" s="676"/>
      <c r="AH13" s="676"/>
      <c r="AI13" s="676"/>
      <c r="AJ13" s="676"/>
      <c r="AK13" s="676"/>
      <c r="AL13" s="645" t="s">
        <v>238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8093643</v>
      </c>
      <c r="BH13" s="643"/>
      <c r="BI13" s="643"/>
      <c r="BJ13" s="643"/>
      <c r="BK13" s="643"/>
      <c r="BL13" s="643"/>
      <c r="BM13" s="643"/>
      <c r="BN13" s="644"/>
      <c r="BO13" s="675">
        <v>49.9</v>
      </c>
      <c r="BP13" s="675"/>
      <c r="BQ13" s="675"/>
      <c r="BR13" s="675"/>
      <c r="BS13" s="648" t="s">
        <v>129</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5475698</v>
      </c>
      <c r="CS13" s="643"/>
      <c r="CT13" s="643"/>
      <c r="CU13" s="643"/>
      <c r="CV13" s="643"/>
      <c r="CW13" s="643"/>
      <c r="CX13" s="643"/>
      <c r="CY13" s="644"/>
      <c r="CZ13" s="675">
        <v>7</v>
      </c>
      <c r="DA13" s="675"/>
      <c r="DB13" s="675"/>
      <c r="DC13" s="675"/>
      <c r="DD13" s="648">
        <v>3523878</v>
      </c>
      <c r="DE13" s="643"/>
      <c r="DF13" s="643"/>
      <c r="DG13" s="643"/>
      <c r="DH13" s="643"/>
      <c r="DI13" s="643"/>
      <c r="DJ13" s="643"/>
      <c r="DK13" s="643"/>
      <c r="DL13" s="643"/>
      <c r="DM13" s="643"/>
      <c r="DN13" s="643"/>
      <c r="DO13" s="643"/>
      <c r="DP13" s="644"/>
      <c r="DQ13" s="648">
        <v>2420236</v>
      </c>
      <c r="DR13" s="643"/>
      <c r="DS13" s="643"/>
      <c r="DT13" s="643"/>
      <c r="DU13" s="643"/>
      <c r="DV13" s="643"/>
      <c r="DW13" s="643"/>
      <c r="DX13" s="643"/>
      <c r="DY13" s="643"/>
      <c r="DZ13" s="643"/>
      <c r="EA13" s="643"/>
      <c r="EB13" s="643"/>
      <c r="EC13" s="689"/>
    </row>
    <row r="14" spans="2:143" ht="11.25" customHeight="1">
      <c r="B14" s="639" t="s">
        <v>255</v>
      </c>
      <c r="C14" s="640"/>
      <c r="D14" s="640"/>
      <c r="E14" s="640"/>
      <c r="F14" s="640"/>
      <c r="G14" s="640"/>
      <c r="H14" s="640"/>
      <c r="I14" s="640"/>
      <c r="J14" s="640"/>
      <c r="K14" s="640"/>
      <c r="L14" s="640"/>
      <c r="M14" s="640"/>
      <c r="N14" s="640"/>
      <c r="O14" s="640"/>
      <c r="P14" s="640"/>
      <c r="Q14" s="641"/>
      <c r="R14" s="642" t="s">
        <v>238</v>
      </c>
      <c r="S14" s="643"/>
      <c r="T14" s="643"/>
      <c r="U14" s="643"/>
      <c r="V14" s="643"/>
      <c r="W14" s="643"/>
      <c r="X14" s="643"/>
      <c r="Y14" s="644"/>
      <c r="Z14" s="675" t="s">
        <v>256</v>
      </c>
      <c r="AA14" s="675"/>
      <c r="AB14" s="675"/>
      <c r="AC14" s="675"/>
      <c r="AD14" s="676" t="s">
        <v>238</v>
      </c>
      <c r="AE14" s="676"/>
      <c r="AF14" s="676"/>
      <c r="AG14" s="676"/>
      <c r="AH14" s="676"/>
      <c r="AI14" s="676"/>
      <c r="AJ14" s="676"/>
      <c r="AK14" s="676"/>
      <c r="AL14" s="645" t="s">
        <v>256</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486451</v>
      </c>
      <c r="BH14" s="643"/>
      <c r="BI14" s="643"/>
      <c r="BJ14" s="643"/>
      <c r="BK14" s="643"/>
      <c r="BL14" s="643"/>
      <c r="BM14" s="643"/>
      <c r="BN14" s="644"/>
      <c r="BO14" s="675">
        <v>3</v>
      </c>
      <c r="BP14" s="675"/>
      <c r="BQ14" s="675"/>
      <c r="BR14" s="675"/>
      <c r="BS14" s="648" t="s">
        <v>129</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2082915</v>
      </c>
      <c r="CS14" s="643"/>
      <c r="CT14" s="643"/>
      <c r="CU14" s="643"/>
      <c r="CV14" s="643"/>
      <c r="CW14" s="643"/>
      <c r="CX14" s="643"/>
      <c r="CY14" s="644"/>
      <c r="CZ14" s="675">
        <v>2.7</v>
      </c>
      <c r="DA14" s="675"/>
      <c r="DB14" s="675"/>
      <c r="DC14" s="675"/>
      <c r="DD14" s="648">
        <v>272719</v>
      </c>
      <c r="DE14" s="643"/>
      <c r="DF14" s="643"/>
      <c r="DG14" s="643"/>
      <c r="DH14" s="643"/>
      <c r="DI14" s="643"/>
      <c r="DJ14" s="643"/>
      <c r="DK14" s="643"/>
      <c r="DL14" s="643"/>
      <c r="DM14" s="643"/>
      <c r="DN14" s="643"/>
      <c r="DO14" s="643"/>
      <c r="DP14" s="644"/>
      <c r="DQ14" s="648">
        <v>1776114</v>
      </c>
      <c r="DR14" s="643"/>
      <c r="DS14" s="643"/>
      <c r="DT14" s="643"/>
      <c r="DU14" s="643"/>
      <c r="DV14" s="643"/>
      <c r="DW14" s="643"/>
      <c r="DX14" s="643"/>
      <c r="DY14" s="643"/>
      <c r="DZ14" s="643"/>
      <c r="EA14" s="643"/>
      <c r="EB14" s="643"/>
      <c r="EC14" s="689"/>
    </row>
    <row r="15" spans="2:143" ht="11.25" customHeight="1">
      <c r="B15" s="639" t="s">
        <v>259</v>
      </c>
      <c r="C15" s="640"/>
      <c r="D15" s="640"/>
      <c r="E15" s="640"/>
      <c r="F15" s="640"/>
      <c r="G15" s="640"/>
      <c r="H15" s="640"/>
      <c r="I15" s="640"/>
      <c r="J15" s="640"/>
      <c r="K15" s="640"/>
      <c r="L15" s="640"/>
      <c r="M15" s="640"/>
      <c r="N15" s="640"/>
      <c r="O15" s="640"/>
      <c r="P15" s="640"/>
      <c r="Q15" s="641"/>
      <c r="R15" s="642" t="s">
        <v>238</v>
      </c>
      <c r="S15" s="643"/>
      <c r="T15" s="643"/>
      <c r="U15" s="643"/>
      <c r="V15" s="643"/>
      <c r="W15" s="643"/>
      <c r="X15" s="643"/>
      <c r="Y15" s="644"/>
      <c r="Z15" s="675" t="s">
        <v>238</v>
      </c>
      <c r="AA15" s="675"/>
      <c r="AB15" s="675"/>
      <c r="AC15" s="675"/>
      <c r="AD15" s="676" t="s">
        <v>238</v>
      </c>
      <c r="AE15" s="676"/>
      <c r="AF15" s="676"/>
      <c r="AG15" s="676"/>
      <c r="AH15" s="676"/>
      <c r="AI15" s="676"/>
      <c r="AJ15" s="676"/>
      <c r="AK15" s="676"/>
      <c r="AL15" s="645" t="s">
        <v>129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801160</v>
      </c>
      <c r="BH15" s="643"/>
      <c r="BI15" s="643"/>
      <c r="BJ15" s="643"/>
      <c r="BK15" s="643"/>
      <c r="BL15" s="643"/>
      <c r="BM15" s="643"/>
      <c r="BN15" s="644"/>
      <c r="BO15" s="675">
        <v>4.9000000000000004</v>
      </c>
      <c r="BP15" s="675"/>
      <c r="BQ15" s="675"/>
      <c r="BR15" s="675"/>
      <c r="BS15" s="648" t="s">
        <v>129</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8372150</v>
      </c>
      <c r="CS15" s="643"/>
      <c r="CT15" s="643"/>
      <c r="CU15" s="643"/>
      <c r="CV15" s="643"/>
      <c r="CW15" s="643"/>
      <c r="CX15" s="643"/>
      <c r="CY15" s="644"/>
      <c r="CZ15" s="675">
        <v>10.7</v>
      </c>
      <c r="DA15" s="675"/>
      <c r="DB15" s="675"/>
      <c r="DC15" s="675"/>
      <c r="DD15" s="648">
        <v>1835746</v>
      </c>
      <c r="DE15" s="643"/>
      <c r="DF15" s="643"/>
      <c r="DG15" s="643"/>
      <c r="DH15" s="643"/>
      <c r="DI15" s="643"/>
      <c r="DJ15" s="643"/>
      <c r="DK15" s="643"/>
      <c r="DL15" s="643"/>
      <c r="DM15" s="643"/>
      <c r="DN15" s="643"/>
      <c r="DO15" s="643"/>
      <c r="DP15" s="644"/>
      <c r="DQ15" s="648">
        <v>5258394</v>
      </c>
      <c r="DR15" s="643"/>
      <c r="DS15" s="643"/>
      <c r="DT15" s="643"/>
      <c r="DU15" s="643"/>
      <c r="DV15" s="643"/>
      <c r="DW15" s="643"/>
      <c r="DX15" s="643"/>
      <c r="DY15" s="643"/>
      <c r="DZ15" s="643"/>
      <c r="EA15" s="643"/>
      <c r="EB15" s="643"/>
      <c r="EC15" s="689"/>
    </row>
    <row r="16" spans="2:143" ht="11.25" customHeight="1">
      <c r="B16" s="639" t="s">
        <v>262</v>
      </c>
      <c r="C16" s="640"/>
      <c r="D16" s="640"/>
      <c r="E16" s="640"/>
      <c r="F16" s="640"/>
      <c r="G16" s="640"/>
      <c r="H16" s="640"/>
      <c r="I16" s="640"/>
      <c r="J16" s="640"/>
      <c r="K16" s="640"/>
      <c r="L16" s="640"/>
      <c r="M16" s="640"/>
      <c r="N16" s="640"/>
      <c r="O16" s="640"/>
      <c r="P16" s="640"/>
      <c r="Q16" s="641"/>
      <c r="R16" s="642">
        <v>23275</v>
      </c>
      <c r="S16" s="643"/>
      <c r="T16" s="643"/>
      <c r="U16" s="643"/>
      <c r="V16" s="643"/>
      <c r="W16" s="643"/>
      <c r="X16" s="643"/>
      <c r="Y16" s="644"/>
      <c r="Z16" s="675">
        <v>0</v>
      </c>
      <c r="AA16" s="675"/>
      <c r="AB16" s="675"/>
      <c r="AC16" s="675"/>
      <c r="AD16" s="676">
        <v>23275</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238</v>
      </c>
      <c r="BH16" s="643"/>
      <c r="BI16" s="643"/>
      <c r="BJ16" s="643"/>
      <c r="BK16" s="643"/>
      <c r="BL16" s="643"/>
      <c r="BM16" s="643"/>
      <c r="BN16" s="644"/>
      <c r="BO16" s="675" t="s">
        <v>238</v>
      </c>
      <c r="BP16" s="675"/>
      <c r="BQ16" s="675"/>
      <c r="BR16" s="675"/>
      <c r="BS16" s="648" t="s">
        <v>129</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752398</v>
      </c>
      <c r="CS16" s="643"/>
      <c r="CT16" s="643"/>
      <c r="CU16" s="643"/>
      <c r="CV16" s="643"/>
      <c r="CW16" s="643"/>
      <c r="CX16" s="643"/>
      <c r="CY16" s="644"/>
      <c r="CZ16" s="675">
        <v>1</v>
      </c>
      <c r="DA16" s="675"/>
      <c r="DB16" s="675"/>
      <c r="DC16" s="675"/>
      <c r="DD16" s="648" t="s">
        <v>238</v>
      </c>
      <c r="DE16" s="643"/>
      <c r="DF16" s="643"/>
      <c r="DG16" s="643"/>
      <c r="DH16" s="643"/>
      <c r="DI16" s="643"/>
      <c r="DJ16" s="643"/>
      <c r="DK16" s="643"/>
      <c r="DL16" s="643"/>
      <c r="DM16" s="643"/>
      <c r="DN16" s="643"/>
      <c r="DO16" s="643"/>
      <c r="DP16" s="644"/>
      <c r="DQ16" s="648">
        <v>381521</v>
      </c>
      <c r="DR16" s="643"/>
      <c r="DS16" s="643"/>
      <c r="DT16" s="643"/>
      <c r="DU16" s="643"/>
      <c r="DV16" s="643"/>
      <c r="DW16" s="643"/>
      <c r="DX16" s="643"/>
      <c r="DY16" s="643"/>
      <c r="DZ16" s="643"/>
      <c r="EA16" s="643"/>
      <c r="EB16" s="643"/>
      <c r="EC16" s="689"/>
    </row>
    <row r="17" spans="2:133" ht="11.25" customHeight="1">
      <c r="B17" s="639" t="s">
        <v>265</v>
      </c>
      <c r="C17" s="640"/>
      <c r="D17" s="640"/>
      <c r="E17" s="640"/>
      <c r="F17" s="640"/>
      <c r="G17" s="640"/>
      <c r="H17" s="640"/>
      <c r="I17" s="640"/>
      <c r="J17" s="640"/>
      <c r="K17" s="640"/>
      <c r="L17" s="640"/>
      <c r="M17" s="640"/>
      <c r="N17" s="640"/>
      <c r="O17" s="640"/>
      <c r="P17" s="640"/>
      <c r="Q17" s="641"/>
      <c r="R17" s="642">
        <v>132563</v>
      </c>
      <c r="S17" s="643"/>
      <c r="T17" s="643"/>
      <c r="U17" s="643"/>
      <c r="V17" s="643"/>
      <c r="W17" s="643"/>
      <c r="X17" s="643"/>
      <c r="Y17" s="644"/>
      <c r="Z17" s="675">
        <v>0.2</v>
      </c>
      <c r="AA17" s="675"/>
      <c r="AB17" s="675"/>
      <c r="AC17" s="675"/>
      <c r="AD17" s="676">
        <v>132563</v>
      </c>
      <c r="AE17" s="676"/>
      <c r="AF17" s="676"/>
      <c r="AG17" s="676"/>
      <c r="AH17" s="676"/>
      <c r="AI17" s="676"/>
      <c r="AJ17" s="676"/>
      <c r="AK17" s="676"/>
      <c r="AL17" s="645">
        <v>0.4</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238</v>
      </c>
      <c r="BP17" s="675"/>
      <c r="BQ17" s="675"/>
      <c r="BR17" s="675"/>
      <c r="BS17" s="648" t="s">
        <v>129</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6806842</v>
      </c>
      <c r="CS17" s="643"/>
      <c r="CT17" s="643"/>
      <c r="CU17" s="643"/>
      <c r="CV17" s="643"/>
      <c r="CW17" s="643"/>
      <c r="CX17" s="643"/>
      <c r="CY17" s="644"/>
      <c r="CZ17" s="675">
        <v>8.6999999999999993</v>
      </c>
      <c r="DA17" s="675"/>
      <c r="DB17" s="675"/>
      <c r="DC17" s="675"/>
      <c r="DD17" s="648" t="s">
        <v>238</v>
      </c>
      <c r="DE17" s="643"/>
      <c r="DF17" s="643"/>
      <c r="DG17" s="643"/>
      <c r="DH17" s="643"/>
      <c r="DI17" s="643"/>
      <c r="DJ17" s="643"/>
      <c r="DK17" s="643"/>
      <c r="DL17" s="643"/>
      <c r="DM17" s="643"/>
      <c r="DN17" s="643"/>
      <c r="DO17" s="643"/>
      <c r="DP17" s="644"/>
      <c r="DQ17" s="648">
        <v>6660082</v>
      </c>
      <c r="DR17" s="643"/>
      <c r="DS17" s="643"/>
      <c r="DT17" s="643"/>
      <c r="DU17" s="643"/>
      <c r="DV17" s="643"/>
      <c r="DW17" s="643"/>
      <c r="DX17" s="643"/>
      <c r="DY17" s="643"/>
      <c r="DZ17" s="643"/>
      <c r="EA17" s="643"/>
      <c r="EB17" s="643"/>
      <c r="EC17" s="689"/>
    </row>
    <row r="18" spans="2:133" ht="11.25" customHeight="1">
      <c r="B18" s="639" t="s">
        <v>268</v>
      </c>
      <c r="C18" s="640"/>
      <c r="D18" s="640"/>
      <c r="E18" s="640"/>
      <c r="F18" s="640"/>
      <c r="G18" s="640"/>
      <c r="H18" s="640"/>
      <c r="I18" s="640"/>
      <c r="J18" s="640"/>
      <c r="K18" s="640"/>
      <c r="L18" s="640"/>
      <c r="M18" s="640"/>
      <c r="N18" s="640"/>
      <c r="O18" s="640"/>
      <c r="P18" s="640"/>
      <c r="Q18" s="641"/>
      <c r="R18" s="642">
        <v>136371</v>
      </c>
      <c r="S18" s="643"/>
      <c r="T18" s="643"/>
      <c r="U18" s="643"/>
      <c r="V18" s="643"/>
      <c r="W18" s="643"/>
      <c r="X18" s="643"/>
      <c r="Y18" s="644"/>
      <c r="Z18" s="675">
        <v>0.2</v>
      </c>
      <c r="AA18" s="675"/>
      <c r="AB18" s="675"/>
      <c r="AC18" s="675"/>
      <c r="AD18" s="676">
        <v>136371</v>
      </c>
      <c r="AE18" s="676"/>
      <c r="AF18" s="676"/>
      <c r="AG18" s="676"/>
      <c r="AH18" s="676"/>
      <c r="AI18" s="676"/>
      <c r="AJ18" s="676"/>
      <c r="AK18" s="676"/>
      <c r="AL18" s="645">
        <v>0.4</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238</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238</v>
      </c>
      <c r="CS18" s="643"/>
      <c r="CT18" s="643"/>
      <c r="CU18" s="643"/>
      <c r="CV18" s="643"/>
      <c r="CW18" s="643"/>
      <c r="CX18" s="643"/>
      <c r="CY18" s="644"/>
      <c r="CZ18" s="675" t="s">
        <v>129</v>
      </c>
      <c r="DA18" s="675"/>
      <c r="DB18" s="675"/>
      <c r="DC18" s="675"/>
      <c r="DD18" s="648" t="s">
        <v>129</v>
      </c>
      <c r="DE18" s="643"/>
      <c r="DF18" s="643"/>
      <c r="DG18" s="643"/>
      <c r="DH18" s="643"/>
      <c r="DI18" s="643"/>
      <c r="DJ18" s="643"/>
      <c r="DK18" s="643"/>
      <c r="DL18" s="643"/>
      <c r="DM18" s="643"/>
      <c r="DN18" s="643"/>
      <c r="DO18" s="643"/>
      <c r="DP18" s="644"/>
      <c r="DQ18" s="648" t="s">
        <v>256</v>
      </c>
      <c r="DR18" s="643"/>
      <c r="DS18" s="643"/>
      <c r="DT18" s="643"/>
      <c r="DU18" s="643"/>
      <c r="DV18" s="643"/>
      <c r="DW18" s="643"/>
      <c r="DX18" s="643"/>
      <c r="DY18" s="643"/>
      <c r="DZ18" s="643"/>
      <c r="EA18" s="643"/>
      <c r="EB18" s="643"/>
      <c r="EC18" s="689"/>
    </row>
    <row r="19" spans="2:133" ht="11.25" customHeight="1">
      <c r="B19" s="639" t="s">
        <v>271</v>
      </c>
      <c r="C19" s="640"/>
      <c r="D19" s="640"/>
      <c r="E19" s="640"/>
      <c r="F19" s="640"/>
      <c r="G19" s="640"/>
      <c r="H19" s="640"/>
      <c r="I19" s="640"/>
      <c r="J19" s="640"/>
      <c r="K19" s="640"/>
      <c r="L19" s="640"/>
      <c r="M19" s="640"/>
      <c r="N19" s="640"/>
      <c r="O19" s="640"/>
      <c r="P19" s="640"/>
      <c r="Q19" s="641"/>
      <c r="R19" s="642">
        <v>117401</v>
      </c>
      <c r="S19" s="643"/>
      <c r="T19" s="643"/>
      <c r="U19" s="643"/>
      <c r="V19" s="643"/>
      <c r="W19" s="643"/>
      <c r="X19" s="643"/>
      <c r="Y19" s="644"/>
      <c r="Z19" s="675">
        <v>0.1</v>
      </c>
      <c r="AA19" s="675"/>
      <c r="AB19" s="675"/>
      <c r="AC19" s="675"/>
      <c r="AD19" s="676">
        <v>117401</v>
      </c>
      <c r="AE19" s="676"/>
      <c r="AF19" s="676"/>
      <c r="AG19" s="676"/>
      <c r="AH19" s="676"/>
      <c r="AI19" s="676"/>
      <c r="AJ19" s="676"/>
      <c r="AK19" s="676"/>
      <c r="AL19" s="645">
        <v>0.4</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585015</v>
      </c>
      <c r="BH19" s="643"/>
      <c r="BI19" s="643"/>
      <c r="BJ19" s="643"/>
      <c r="BK19" s="643"/>
      <c r="BL19" s="643"/>
      <c r="BM19" s="643"/>
      <c r="BN19" s="644"/>
      <c r="BO19" s="675">
        <v>3.6</v>
      </c>
      <c r="BP19" s="675"/>
      <c r="BQ19" s="675"/>
      <c r="BR19" s="675"/>
      <c r="BS19" s="648" t="s">
        <v>129</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129</v>
      </c>
      <c r="DA19" s="675"/>
      <c r="DB19" s="675"/>
      <c r="DC19" s="675"/>
      <c r="DD19" s="648" t="s">
        <v>238</v>
      </c>
      <c r="DE19" s="643"/>
      <c r="DF19" s="643"/>
      <c r="DG19" s="643"/>
      <c r="DH19" s="643"/>
      <c r="DI19" s="643"/>
      <c r="DJ19" s="643"/>
      <c r="DK19" s="643"/>
      <c r="DL19" s="643"/>
      <c r="DM19" s="643"/>
      <c r="DN19" s="643"/>
      <c r="DO19" s="643"/>
      <c r="DP19" s="644"/>
      <c r="DQ19" s="648" t="s">
        <v>238</v>
      </c>
      <c r="DR19" s="643"/>
      <c r="DS19" s="643"/>
      <c r="DT19" s="643"/>
      <c r="DU19" s="643"/>
      <c r="DV19" s="643"/>
      <c r="DW19" s="643"/>
      <c r="DX19" s="643"/>
      <c r="DY19" s="643"/>
      <c r="DZ19" s="643"/>
      <c r="EA19" s="643"/>
      <c r="EB19" s="643"/>
      <c r="EC19" s="689"/>
    </row>
    <row r="20" spans="2:133" ht="11.25" customHeight="1">
      <c r="B20" s="639" t="s">
        <v>274</v>
      </c>
      <c r="C20" s="640"/>
      <c r="D20" s="640"/>
      <c r="E20" s="640"/>
      <c r="F20" s="640"/>
      <c r="G20" s="640"/>
      <c r="H20" s="640"/>
      <c r="I20" s="640"/>
      <c r="J20" s="640"/>
      <c r="K20" s="640"/>
      <c r="L20" s="640"/>
      <c r="M20" s="640"/>
      <c r="N20" s="640"/>
      <c r="O20" s="640"/>
      <c r="P20" s="640"/>
      <c r="Q20" s="641"/>
      <c r="R20" s="642">
        <v>12333</v>
      </c>
      <c r="S20" s="643"/>
      <c r="T20" s="643"/>
      <c r="U20" s="643"/>
      <c r="V20" s="643"/>
      <c r="W20" s="643"/>
      <c r="X20" s="643"/>
      <c r="Y20" s="644"/>
      <c r="Z20" s="675">
        <v>0</v>
      </c>
      <c r="AA20" s="675"/>
      <c r="AB20" s="675"/>
      <c r="AC20" s="675"/>
      <c r="AD20" s="676">
        <v>12333</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585015</v>
      </c>
      <c r="BH20" s="643"/>
      <c r="BI20" s="643"/>
      <c r="BJ20" s="643"/>
      <c r="BK20" s="643"/>
      <c r="BL20" s="643"/>
      <c r="BM20" s="643"/>
      <c r="BN20" s="644"/>
      <c r="BO20" s="675">
        <v>3.6</v>
      </c>
      <c r="BP20" s="675"/>
      <c r="BQ20" s="675"/>
      <c r="BR20" s="675"/>
      <c r="BS20" s="648" t="s">
        <v>238</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78310983</v>
      </c>
      <c r="CS20" s="643"/>
      <c r="CT20" s="643"/>
      <c r="CU20" s="643"/>
      <c r="CV20" s="643"/>
      <c r="CW20" s="643"/>
      <c r="CX20" s="643"/>
      <c r="CY20" s="644"/>
      <c r="CZ20" s="675">
        <v>100</v>
      </c>
      <c r="DA20" s="675"/>
      <c r="DB20" s="675"/>
      <c r="DC20" s="675"/>
      <c r="DD20" s="648">
        <v>9592263</v>
      </c>
      <c r="DE20" s="643"/>
      <c r="DF20" s="643"/>
      <c r="DG20" s="643"/>
      <c r="DH20" s="643"/>
      <c r="DI20" s="643"/>
      <c r="DJ20" s="643"/>
      <c r="DK20" s="643"/>
      <c r="DL20" s="643"/>
      <c r="DM20" s="643"/>
      <c r="DN20" s="643"/>
      <c r="DO20" s="643"/>
      <c r="DP20" s="644"/>
      <c r="DQ20" s="648">
        <v>40060802</v>
      </c>
      <c r="DR20" s="643"/>
      <c r="DS20" s="643"/>
      <c r="DT20" s="643"/>
      <c r="DU20" s="643"/>
      <c r="DV20" s="643"/>
      <c r="DW20" s="643"/>
      <c r="DX20" s="643"/>
      <c r="DY20" s="643"/>
      <c r="DZ20" s="643"/>
      <c r="EA20" s="643"/>
      <c r="EB20" s="643"/>
      <c r="EC20" s="689"/>
    </row>
    <row r="21" spans="2:133" ht="11.25" customHeight="1">
      <c r="B21" s="639" t="s">
        <v>277</v>
      </c>
      <c r="C21" s="640"/>
      <c r="D21" s="640"/>
      <c r="E21" s="640"/>
      <c r="F21" s="640"/>
      <c r="G21" s="640"/>
      <c r="H21" s="640"/>
      <c r="I21" s="640"/>
      <c r="J21" s="640"/>
      <c r="K21" s="640"/>
      <c r="L21" s="640"/>
      <c r="M21" s="640"/>
      <c r="N21" s="640"/>
      <c r="O21" s="640"/>
      <c r="P21" s="640"/>
      <c r="Q21" s="641"/>
      <c r="R21" s="642">
        <v>6637</v>
      </c>
      <c r="S21" s="643"/>
      <c r="T21" s="643"/>
      <c r="U21" s="643"/>
      <c r="V21" s="643"/>
      <c r="W21" s="643"/>
      <c r="X21" s="643"/>
      <c r="Y21" s="644"/>
      <c r="Z21" s="675">
        <v>0</v>
      </c>
      <c r="AA21" s="675"/>
      <c r="AB21" s="675"/>
      <c r="AC21" s="675"/>
      <c r="AD21" s="676">
        <v>6637</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v>54292</v>
      </c>
      <c r="BH21" s="643"/>
      <c r="BI21" s="643"/>
      <c r="BJ21" s="643"/>
      <c r="BK21" s="643"/>
      <c r="BL21" s="643"/>
      <c r="BM21" s="643"/>
      <c r="BN21" s="644"/>
      <c r="BO21" s="675">
        <v>0.3</v>
      </c>
      <c r="BP21" s="675"/>
      <c r="BQ21" s="675"/>
      <c r="BR21" s="675"/>
      <c r="BS21" s="648" t="s">
        <v>238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279</v>
      </c>
      <c r="C22" s="640"/>
      <c r="D22" s="640"/>
      <c r="E22" s="640"/>
      <c r="F22" s="640"/>
      <c r="G22" s="640"/>
      <c r="H22" s="640"/>
      <c r="I22" s="640"/>
      <c r="J22" s="640"/>
      <c r="K22" s="640"/>
      <c r="L22" s="640"/>
      <c r="M22" s="640"/>
      <c r="N22" s="640"/>
      <c r="O22" s="640"/>
      <c r="P22" s="640"/>
      <c r="Q22" s="641"/>
      <c r="R22" s="642">
        <v>14537875</v>
      </c>
      <c r="S22" s="643"/>
      <c r="T22" s="643"/>
      <c r="U22" s="643"/>
      <c r="V22" s="643"/>
      <c r="W22" s="643"/>
      <c r="X22" s="643"/>
      <c r="Y22" s="644"/>
      <c r="Z22" s="675">
        <v>17.7</v>
      </c>
      <c r="AA22" s="675"/>
      <c r="AB22" s="675"/>
      <c r="AC22" s="675"/>
      <c r="AD22" s="676">
        <v>13067078</v>
      </c>
      <c r="AE22" s="676"/>
      <c r="AF22" s="676"/>
      <c r="AG22" s="676"/>
      <c r="AH22" s="676"/>
      <c r="AI22" s="676"/>
      <c r="AJ22" s="676"/>
      <c r="AK22" s="676"/>
      <c r="AL22" s="645">
        <v>40</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238</v>
      </c>
      <c r="BH22" s="643"/>
      <c r="BI22" s="643"/>
      <c r="BJ22" s="643"/>
      <c r="BK22" s="643"/>
      <c r="BL22" s="643"/>
      <c r="BM22" s="643"/>
      <c r="BN22" s="644"/>
      <c r="BO22" s="675" t="s">
        <v>238</v>
      </c>
      <c r="BP22" s="675"/>
      <c r="BQ22" s="675"/>
      <c r="BR22" s="675"/>
      <c r="BS22" s="648" t="s">
        <v>129</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282</v>
      </c>
      <c r="C23" s="640"/>
      <c r="D23" s="640"/>
      <c r="E23" s="640"/>
      <c r="F23" s="640"/>
      <c r="G23" s="640"/>
      <c r="H23" s="640"/>
      <c r="I23" s="640"/>
      <c r="J23" s="640"/>
      <c r="K23" s="640"/>
      <c r="L23" s="640"/>
      <c r="M23" s="640"/>
      <c r="N23" s="640"/>
      <c r="O23" s="640"/>
      <c r="P23" s="640"/>
      <c r="Q23" s="641"/>
      <c r="R23" s="642">
        <v>13067078</v>
      </c>
      <c r="S23" s="643"/>
      <c r="T23" s="643"/>
      <c r="U23" s="643"/>
      <c r="V23" s="643"/>
      <c r="W23" s="643"/>
      <c r="X23" s="643"/>
      <c r="Y23" s="644"/>
      <c r="Z23" s="675">
        <v>15.9</v>
      </c>
      <c r="AA23" s="675"/>
      <c r="AB23" s="675"/>
      <c r="AC23" s="675"/>
      <c r="AD23" s="676">
        <v>13067078</v>
      </c>
      <c r="AE23" s="676"/>
      <c r="AF23" s="676"/>
      <c r="AG23" s="676"/>
      <c r="AH23" s="676"/>
      <c r="AI23" s="676"/>
      <c r="AJ23" s="676"/>
      <c r="AK23" s="676"/>
      <c r="AL23" s="645">
        <v>40</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v>530723</v>
      </c>
      <c r="BH23" s="643"/>
      <c r="BI23" s="643"/>
      <c r="BJ23" s="643"/>
      <c r="BK23" s="643"/>
      <c r="BL23" s="643"/>
      <c r="BM23" s="643"/>
      <c r="BN23" s="644"/>
      <c r="BO23" s="675">
        <v>3.3</v>
      </c>
      <c r="BP23" s="675"/>
      <c r="BQ23" s="675"/>
      <c r="BR23" s="675"/>
      <c r="BS23" s="648" t="s">
        <v>238</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c r="B24" s="639" t="s">
        <v>289</v>
      </c>
      <c r="C24" s="640"/>
      <c r="D24" s="640"/>
      <c r="E24" s="640"/>
      <c r="F24" s="640"/>
      <c r="G24" s="640"/>
      <c r="H24" s="640"/>
      <c r="I24" s="640"/>
      <c r="J24" s="640"/>
      <c r="K24" s="640"/>
      <c r="L24" s="640"/>
      <c r="M24" s="640"/>
      <c r="N24" s="640"/>
      <c r="O24" s="640"/>
      <c r="P24" s="640"/>
      <c r="Q24" s="641"/>
      <c r="R24" s="642">
        <v>1470797</v>
      </c>
      <c r="S24" s="643"/>
      <c r="T24" s="643"/>
      <c r="U24" s="643"/>
      <c r="V24" s="643"/>
      <c r="W24" s="643"/>
      <c r="X24" s="643"/>
      <c r="Y24" s="644"/>
      <c r="Z24" s="675">
        <v>1.8</v>
      </c>
      <c r="AA24" s="675"/>
      <c r="AB24" s="675"/>
      <c r="AC24" s="675"/>
      <c r="AD24" s="676" t="s">
        <v>129</v>
      </c>
      <c r="AE24" s="676"/>
      <c r="AF24" s="676"/>
      <c r="AG24" s="676"/>
      <c r="AH24" s="676"/>
      <c r="AI24" s="676"/>
      <c r="AJ24" s="676"/>
      <c r="AK24" s="676"/>
      <c r="AL24" s="645" t="s">
        <v>238</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238</v>
      </c>
      <c r="BP24" s="675"/>
      <c r="BQ24" s="675"/>
      <c r="BR24" s="675"/>
      <c r="BS24" s="648" t="s">
        <v>238</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34416749</v>
      </c>
      <c r="CS24" s="698"/>
      <c r="CT24" s="698"/>
      <c r="CU24" s="698"/>
      <c r="CV24" s="698"/>
      <c r="CW24" s="698"/>
      <c r="CX24" s="698"/>
      <c r="CY24" s="741"/>
      <c r="CZ24" s="742">
        <v>43.9</v>
      </c>
      <c r="DA24" s="713"/>
      <c r="DB24" s="713"/>
      <c r="DC24" s="745"/>
      <c r="DD24" s="740">
        <v>21263769</v>
      </c>
      <c r="DE24" s="698"/>
      <c r="DF24" s="698"/>
      <c r="DG24" s="698"/>
      <c r="DH24" s="698"/>
      <c r="DI24" s="698"/>
      <c r="DJ24" s="698"/>
      <c r="DK24" s="741"/>
      <c r="DL24" s="740">
        <v>21139484</v>
      </c>
      <c r="DM24" s="698"/>
      <c r="DN24" s="698"/>
      <c r="DO24" s="698"/>
      <c r="DP24" s="698"/>
      <c r="DQ24" s="698"/>
      <c r="DR24" s="698"/>
      <c r="DS24" s="698"/>
      <c r="DT24" s="698"/>
      <c r="DU24" s="698"/>
      <c r="DV24" s="741"/>
      <c r="DW24" s="742">
        <v>61.9</v>
      </c>
      <c r="DX24" s="713"/>
      <c r="DY24" s="713"/>
      <c r="DZ24" s="713"/>
      <c r="EA24" s="713"/>
      <c r="EB24" s="713"/>
      <c r="EC24" s="743"/>
    </row>
    <row r="25" spans="2:133" ht="11.25" customHeight="1">
      <c r="B25" s="639" t="s">
        <v>292</v>
      </c>
      <c r="C25" s="640"/>
      <c r="D25" s="640"/>
      <c r="E25" s="640"/>
      <c r="F25" s="640"/>
      <c r="G25" s="640"/>
      <c r="H25" s="640"/>
      <c r="I25" s="640"/>
      <c r="J25" s="640"/>
      <c r="K25" s="640"/>
      <c r="L25" s="640"/>
      <c r="M25" s="640"/>
      <c r="N25" s="640"/>
      <c r="O25" s="640"/>
      <c r="P25" s="640"/>
      <c r="Q25" s="641"/>
      <c r="R25" s="642" t="s">
        <v>238</v>
      </c>
      <c r="S25" s="643"/>
      <c r="T25" s="643"/>
      <c r="U25" s="643"/>
      <c r="V25" s="643"/>
      <c r="W25" s="643"/>
      <c r="X25" s="643"/>
      <c r="Y25" s="644"/>
      <c r="Z25" s="675" t="s">
        <v>238</v>
      </c>
      <c r="AA25" s="675"/>
      <c r="AB25" s="675"/>
      <c r="AC25" s="675"/>
      <c r="AD25" s="676" t="s">
        <v>238</v>
      </c>
      <c r="AE25" s="676"/>
      <c r="AF25" s="676"/>
      <c r="AG25" s="676"/>
      <c r="AH25" s="676"/>
      <c r="AI25" s="676"/>
      <c r="AJ25" s="676"/>
      <c r="AK25" s="676"/>
      <c r="AL25" s="645" t="s">
        <v>238</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238</v>
      </c>
      <c r="BP25" s="675"/>
      <c r="BQ25" s="675"/>
      <c r="BR25" s="675"/>
      <c r="BS25" s="648" t="s">
        <v>129</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10297942</v>
      </c>
      <c r="CS25" s="661"/>
      <c r="CT25" s="661"/>
      <c r="CU25" s="661"/>
      <c r="CV25" s="661"/>
      <c r="CW25" s="661"/>
      <c r="CX25" s="661"/>
      <c r="CY25" s="662"/>
      <c r="CZ25" s="645">
        <v>13.2</v>
      </c>
      <c r="DA25" s="663"/>
      <c r="DB25" s="663"/>
      <c r="DC25" s="664"/>
      <c r="DD25" s="648">
        <v>9500580</v>
      </c>
      <c r="DE25" s="661"/>
      <c r="DF25" s="661"/>
      <c r="DG25" s="661"/>
      <c r="DH25" s="661"/>
      <c r="DI25" s="661"/>
      <c r="DJ25" s="661"/>
      <c r="DK25" s="662"/>
      <c r="DL25" s="648">
        <v>9445141</v>
      </c>
      <c r="DM25" s="661"/>
      <c r="DN25" s="661"/>
      <c r="DO25" s="661"/>
      <c r="DP25" s="661"/>
      <c r="DQ25" s="661"/>
      <c r="DR25" s="661"/>
      <c r="DS25" s="661"/>
      <c r="DT25" s="661"/>
      <c r="DU25" s="661"/>
      <c r="DV25" s="662"/>
      <c r="DW25" s="645">
        <v>27.7</v>
      </c>
      <c r="DX25" s="663"/>
      <c r="DY25" s="663"/>
      <c r="DZ25" s="663"/>
      <c r="EA25" s="663"/>
      <c r="EB25" s="663"/>
      <c r="EC25" s="684"/>
    </row>
    <row r="26" spans="2:133" ht="11.25" customHeight="1">
      <c r="B26" s="639" t="s">
        <v>295</v>
      </c>
      <c r="C26" s="640"/>
      <c r="D26" s="640"/>
      <c r="E26" s="640"/>
      <c r="F26" s="640"/>
      <c r="G26" s="640"/>
      <c r="H26" s="640"/>
      <c r="I26" s="640"/>
      <c r="J26" s="640"/>
      <c r="K26" s="640"/>
      <c r="L26" s="640"/>
      <c r="M26" s="640"/>
      <c r="N26" s="640"/>
      <c r="O26" s="640"/>
      <c r="P26" s="640"/>
      <c r="Q26" s="641"/>
      <c r="R26" s="642">
        <v>34536687</v>
      </c>
      <c r="S26" s="643"/>
      <c r="T26" s="643"/>
      <c r="U26" s="643"/>
      <c r="V26" s="643"/>
      <c r="W26" s="643"/>
      <c r="X26" s="643"/>
      <c r="Y26" s="644"/>
      <c r="Z26" s="675">
        <v>42.1</v>
      </c>
      <c r="AA26" s="675"/>
      <c r="AB26" s="675"/>
      <c r="AC26" s="675"/>
      <c r="AD26" s="676">
        <v>32535167</v>
      </c>
      <c r="AE26" s="676"/>
      <c r="AF26" s="676"/>
      <c r="AG26" s="676"/>
      <c r="AH26" s="676"/>
      <c r="AI26" s="676"/>
      <c r="AJ26" s="676"/>
      <c r="AK26" s="676"/>
      <c r="AL26" s="645">
        <v>99.5</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129</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6640379</v>
      </c>
      <c r="CS26" s="643"/>
      <c r="CT26" s="643"/>
      <c r="CU26" s="643"/>
      <c r="CV26" s="643"/>
      <c r="CW26" s="643"/>
      <c r="CX26" s="643"/>
      <c r="CY26" s="644"/>
      <c r="CZ26" s="645">
        <v>8.5</v>
      </c>
      <c r="DA26" s="663"/>
      <c r="DB26" s="663"/>
      <c r="DC26" s="664"/>
      <c r="DD26" s="648">
        <v>6086086</v>
      </c>
      <c r="DE26" s="643"/>
      <c r="DF26" s="643"/>
      <c r="DG26" s="643"/>
      <c r="DH26" s="643"/>
      <c r="DI26" s="643"/>
      <c r="DJ26" s="643"/>
      <c r="DK26" s="644"/>
      <c r="DL26" s="648" t="s">
        <v>238</v>
      </c>
      <c r="DM26" s="643"/>
      <c r="DN26" s="643"/>
      <c r="DO26" s="643"/>
      <c r="DP26" s="643"/>
      <c r="DQ26" s="643"/>
      <c r="DR26" s="643"/>
      <c r="DS26" s="643"/>
      <c r="DT26" s="643"/>
      <c r="DU26" s="643"/>
      <c r="DV26" s="644"/>
      <c r="DW26" s="645" t="s">
        <v>238</v>
      </c>
      <c r="DX26" s="663"/>
      <c r="DY26" s="663"/>
      <c r="DZ26" s="663"/>
      <c r="EA26" s="663"/>
      <c r="EB26" s="663"/>
      <c r="EC26" s="684"/>
    </row>
    <row r="27" spans="2:133" ht="11.25" customHeight="1">
      <c r="B27" s="639" t="s">
        <v>298</v>
      </c>
      <c r="C27" s="640"/>
      <c r="D27" s="640"/>
      <c r="E27" s="640"/>
      <c r="F27" s="640"/>
      <c r="G27" s="640"/>
      <c r="H27" s="640"/>
      <c r="I27" s="640"/>
      <c r="J27" s="640"/>
      <c r="K27" s="640"/>
      <c r="L27" s="640"/>
      <c r="M27" s="640"/>
      <c r="N27" s="640"/>
      <c r="O27" s="640"/>
      <c r="P27" s="640"/>
      <c r="Q27" s="641"/>
      <c r="R27" s="642">
        <v>23124</v>
      </c>
      <c r="S27" s="643"/>
      <c r="T27" s="643"/>
      <c r="U27" s="643"/>
      <c r="V27" s="643"/>
      <c r="W27" s="643"/>
      <c r="X27" s="643"/>
      <c r="Y27" s="644"/>
      <c r="Z27" s="675">
        <v>0</v>
      </c>
      <c r="AA27" s="675"/>
      <c r="AB27" s="675"/>
      <c r="AC27" s="675"/>
      <c r="AD27" s="676">
        <v>23124</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16211223</v>
      </c>
      <c r="BH27" s="643"/>
      <c r="BI27" s="643"/>
      <c r="BJ27" s="643"/>
      <c r="BK27" s="643"/>
      <c r="BL27" s="643"/>
      <c r="BM27" s="643"/>
      <c r="BN27" s="644"/>
      <c r="BO27" s="675">
        <v>100</v>
      </c>
      <c r="BP27" s="675"/>
      <c r="BQ27" s="675"/>
      <c r="BR27" s="675"/>
      <c r="BS27" s="648">
        <v>118066</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17311965</v>
      </c>
      <c r="CS27" s="661"/>
      <c r="CT27" s="661"/>
      <c r="CU27" s="661"/>
      <c r="CV27" s="661"/>
      <c r="CW27" s="661"/>
      <c r="CX27" s="661"/>
      <c r="CY27" s="662"/>
      <c r="CZ27" s="645">
        <v>22.1</v>
      </c>
      <c r="DA27" s="663"/>
      <c r="DB27" s="663"/>
      <c r="DC27" s="664"/>
      <c r="DD27" s="648">
        <v>5103107</v>
      </c>
      <c r="DE27" s="661"/>
      <c r="DF27" s="661"/>
      <c r="DG27" s="661"/>
      <c r="DH27" s="661"/>
      <c r="DI27" s="661"/>
      <c r="DJ27" s="661"/>
      <c r="DK27" s="662"/>
      <c r="DL27" s="648">
        <v>5034261</v>
      </c>
      <c r="DM27" s="661"/>
      <c r="DN27" s="661"/>
      <c r="DO27" s="661"/>
      <c r="DP27" s="661"/>
      <c r="DQ27" s="661"/>
      <c r="DR27" s="661"/>
      <c r="DS27" s="661"/>
      <c r="DT27" s="661"/>
      <c r="DU27" s="661"/>
      <c r="DV27" s="662"/>
      <c r="DW27" s="645">
        <v>14.7</v>
      </c>
      <c r="DX27" s="663"/>
      <c r="DY27" s="663"/>
      <c r="DZ27" s="663"/>
      <c r="EA27" s="663"/>
      <c r="EB27" s="663"/>
      <c r="EC27" s="684"/>
    </row>
    <row r="28" spans="2:133" ht="11.25" customHeight="1">
      <c r="B28" s="639" t="s">
        <v>301</v>
      </c>
      <c r="C28" s="640"/>
      <c r="D28" s="640"/>
      <c r="E28" s="640"/>
      <c r="F28" s="640"/>
      <c r="G28" s="640"/>
      <c r="H28" s="640"/>
      <c r="I28" s="640"/>
      <c r="J28" s="640"/>
      <c r="K28" s="640"/>
      <c r="L28" s="640"/>
      <c r="M28" s="640"/>
      <c r="N28" s="640"/>
      <c r="O28" s="640"/>
      <c r="P28" s="640"/>
      <c r="Q28" s="641"/>
      <c r="R28" s="642">
        <v>203232</v>
      </c>
      <c r="S28" s="643"/>
      <c r="T28" s="643"/>
      <c r="U28" s="643"/>
      <c r="V28" s="643"/>
      <c r="W28" s="643"/>
      <c r="X28" s="643"/>
      <c r="Y28" s="644"/>
      <c r="Z28" s="675">
        <v>0.2</v>
      </c>
      <c r="AA28" s="675"/>
      <c r="AB28" s="675"/>
      <c r="AC28" s="675"/>
      <c r="AD28" s="676" t="s">
        <v>238</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6806842</v>
      </c>
      <c r="CS28" s="643"/>
      <c r="CT28" s="643"/>
      <c r="CU28" s="643"/>
      <c r="CV28" s="643"/>
      <c r="CW28" s="643"/>
      <c r="CX28" s="643"/>
      <c r="CY28" s="644"/>
      <c r="CZ28" s="645">
        <v>8.6999999999999993</v>
      </c>
      <c r="DA28" s="663"/>
      <c r="DB28" s="663"/>
      <c r="DC28" s="664"/>
      <c r="DD28" s="648">
        <v>6660082</v>
      </c>
      <c r="DE28" s="643"/>
      <c r="DF28" s="643"/>
      <c r="DG28" s="643"/>
      <c r="DH28" s="643"/>
      <c r="DI28" s="643"/>
      <c r="DJ28" s="643"/>
      <c r="DK28" s="644"/>
      <c r="DL28" s="648">
        <v>6660082</v>
      </c>
      <c r="DM28" s="643"/>
      <c r="DN28" s="643"/>
      <c r="DO28" s="643"/>
      <c r="DP28" s="643"/>
      <c r="DQ28" s="643"/>
      <c r="DR28" s="643"/>
      <c r="DS28" s="643"/>
      <c r="DT28" s="643"/>
      <c r="DU28" s="643"/>
      <c r="DV28" s="644"/>
      <c r="DW28" s="645">
        <v>19.5</v>
      </c>
      <c r="DX28" s="663"/>
      <c r="DY28" s="663"/>
      <c r="DZ28" s="663"/>
      <c r="EA28" s="663"/>
      <c r="EB28" s="663"/>
      <c r="EC28" s="684"/>
    </row>
    <row r="29" spans="2:133" ht="11.25" customHeight="1">
      <c r="B29" s="639" t="s">
        <v>303</v>
      </c>
      <c r="C29" s="640"/>
      <c r="D29" s="640"/>
      <c r="E29" s="640"/>
      <c r="F29" s="640"/>
      <c r="G29" s="640"/>
      <c r="H29" s="640"/>
      <c r="I29" s="640"/>
      <c r="J29" s="640"/>
      <c r="K29" s="640"/>
      <c r="L29" s="640"/>
      <c r="M29" s="640"/>
      <c r="N29" s="640"/>
      <c r="O29" s="640"/>
      <c r="P29" s="640"/>
      <c r="Q29" s="641"/>
      <c r="R29" s="642">
        <v>1270579</v>
      </c>
      <c r="S29" s="643"/>
      <c r="T29" s="643"/>
      <c r="U29" s="643"/>
      <c r="V29" s="643"/>
      <c r="W29" s="643"/>
      <c r="X29" s="643"/>
      <c r="Y29" s="644"/>
      <c r="Z29" s="675">
        <v>1.5</v>
      </c>
      <c r="AA29" s="675"/>
      <c r="AB29" s="675"/>
      <c r="AC29" s="675"/>
      <c r="AD29" s="676">
        <v>55880</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304</v>
      </c>
      <c r="CE29" s="731"/>
      <c r="CF29" s="681" t="s">
        <v>305</v>
      </c>
      <c r="CG29" s="682"/>
      <c r="CH29" s="682"/>
      <c r="CI29" s="682"/>
      <c r="CJ29" s="682"/>
      <c r="CK29" s="682"/>
      <c r="CL29" s="682"/>
      <c r="CM29" s="682"/>
      <c r="CN29" s="682"/>
      <c r="CO29" s="682"/>
      <c r="CP29" s="682"/>
      <c r="CQ29" s="683"/>
      <c r="CR29" s="642">
        <v>6806842</v>
      </c>
      <c r="CS29" s="661"/>
      <c r="CT29" s="661"/>
      <c r="CU29" s="661"/>
      <c r="CV29" s="661"/>
      <c r="CW29" s="661"/>
      <c r="CX29" s="661"/>
      <c r="CY29" s="662"/>
      <c r="CZ29" s="645">
        <v>8.6999999999999993</v>
      </c>
      <c r="DA29" s="663"/>
      <c r="DB29" s="663"/>
      <c r="DC29" s="664"/>
      <c r="DD29" s="648">
        <v>6660082</v>
      </c>
      <c r="DE29" s="661"/>
      <c r="DF29" s="661"/>
      <c r="DG29" s="661"/>
      <c r="DH29" s="661"/>
      <c r="DI29" s="661"/>
      <c r="DJ29" s="661"/>
      <c r="DK29" s="662"/>
      <c r="DL29" s="648">
        <v>6660082</v>
      </c>
      <c r="DM29" s="661"/>
      <c r="DN29" s="661"/>
      <c r="DO29" s="661"/>
      <c r="DP29" s="661"/>
      <c r="DQ29" s="661"/>
      <c r="DR29" s="661"/>
      <c r="DS29" s="661"/>
      <c r="DT29" s="661"/>
      <c r="DU29" s="661"/>
      <c r="DV29" s="662"/>
      <c r="DW29" s="645">
        <v>19.5</v>
      </c>
      <c r="DX29" s="663"/>
      <c r="DY29" s="663"/>
      <c r="DZ29" s="663"/>
      <c r="EA29" s="663"/>
      <c r="EB29" s="663"/>
      <c r="EC29" s="684"/>
    </row>
    <row r="30" spans="2:133" ht="11.25" customHeight="1">
      <c r="B30" s="639" t="s">
        <v>306</v>
      </c>
      <c r="C30" s="640"/>
      <c r="D30" s="640"/>
      <c r="E30" s="640"/>
      <c r="F30" s="640"/>
      <c r="G30" s="640"/>
      <c r="H30" s="640"/>
      <c r="I30" s="640"/>
      <c r="J30" s="640"/>
      <c r="K30" s="640"/>
      <c r="L30" s="640"/>
      <c r="M30" s="640"/>
      <c r="N30" s="640"/>
      <c r="O30" s="640"/>
      <c r="P30" s="640"/>
      <c r="Q30" s="641"/>
      <c r="R30" s="642">
        <v>192122</v>
      </c>
      <c r="S30" s="643"/>
      <c r="T30" s="643"/>
      <c r="U30" s="643"/>
      <c r="V30" s="643"/>
      <c r="W30" s="643"/>
      <c r="X30" s="643"/>
      <c r="Y30" s="644"/>
      <c r="Z30" s="675">
        <v>0.2</v>
      </c>
      <c r="AA30" s="675"/>
      <c r="AB30" s="675"/>
      <c r="AC30" s="675"/>
      <c r="AD30" s="676" t="s">
        <v>238</v>
      </c>
      <c r="AE30" s="676"/>
      <c r="AF30" s="676"/>
      <c r="AG30" s="676"/>
      <c r="AH30" s="676"/>
      <c r="AI30" s="676"/>
      <c r="AJ30" s="676"/>
      <c r="AK30" s="676"/>
      <c r="AL30" s="645" t="s">
        <v>129</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2"/>
      <c r="CE30" s="733"/>
      <c r="CF30" s="681" t="s">
        <v>309</v>
      </c>
      <c r="CG30" s="682"/>
      <c r="CH30" s="682"/>
      <c r="CI30" s="682"/>
      <c r="CJ30" s="682"/>
      <c r="CK30" s="682"/>
      <c r="CL30" s="682"/>
      <c r="CM30" s="682"/>
      <c r="CN30" s="682"/>
      <c r="CO30" s="682"/>
      <c r="CP30" s="682"/>
      <c r="CQ30" s="683"/>
      <c r="CR30" s="642">
        <v>6518571</v>
      </c>
      <c r="CS30" s="643"/>
      <c r="CT30" s="643"/>
      <c r="CU30" s="643"/>
      <c r="CV30" s="643"/>
      <c r="CW30" s="643"/>
      <c r="CX30" s="643"/>
      <c r="CY30" s="644"/>
      <c r="CZ30" s="645">
        <v>8.3000000000000007</v>
      </c>
      <c r="DA30" s="663"/>
      <c r="DB30" s="663"/>
      <c r="DC30" s="664"/>
      <c r="DD30" s="648">
        <v>6379831</v>
      </c>
      <c r="DE30" s="643"/>
      <c r="DF30" s="643"/>
      <c r="DG30" s="643"/>
      <c r="DH30" s="643"/>
      <c r="DI30" s="643"/>
      <c r="DJ30" s="643"/>
      <c r="DK30" s="644"/>
      <c r="DL30" s="648">
        <v>6379831</v>
      </c>
      <c r="DM30" s="643"/>
      <c r="DN30" s="643"/>
      <c r="DO30" s="643"/>
      <c r="DP30" s="643"/>
      <c r="DQ30" s="643"/>
      <c r="DR30" s="643"/>
      <c r="DS30" s="643"/>
      <c r="DT30" s="643"/>
      <c r="DU30" s="643"/>
      <c r="DV30" s="644"/>
      <c r="DW30" s="645">
        <v>18.7</v>
      </c>
      <c r="DX30" s="663"/>
      <c r="DY30" s="663"/>
      <c r="DZ30" s="663"/>
      <c r="EA30" s="663"/>
      <c r="EB30" s="663"/>
      <c r="EC30" s="684"/>
    </row>
    <row r="31" spans="2:133" ht="11.25" customHeight="1">
      <c r="B31" s="639" t="s">
        <v>310</v>
      </c>
      <c r="C31" s="640"/>
      <c r="D31" s="640"/>
      <c r="E31" s="640"/>
      <c r="F31" s="640"/>
      <c r="G31" s="640"/>
      <c r="H31" s="640"/>
      <c r="I31" s="640"/>
      <c r="J31" s="640"/>
      <c r="K31" s="640"/>
      <c r="L31" s="640"/>
      <c r="M31" s="640"/>
      <c r="N31" s="640"/>
      <c r="O31" s="640"/>
      <c r="P31" s="640"/>
      <c r="Q31" s="641"/>
      <c r="R31" s="642">
        <v>26588824</v>
      </c>
      <c r="S31" s="643"/>
      <c r="T31" s="643"/>
      <c r="U31" s="643"/>
      <c r="V31" s="643"/>
      <c r="W31" s="643"/>
      <c r="X31" s="643"/>
      <c r="Y31" s="644"/>
      <c r="Z31" s="675">
        <v>32.4</v>
      </c>
      <c r="AA31" s="675"/>
      <c r="AB31" s="675"/>
      <c r="AC31" s="675"/>
      <c r="AD31" s="676" t="s">
        <v>238</v>
      </c>
      <c r="AE31" s="676"/>
      <c r="AF31" s="676"/>
      <c r="AG31" s="676"/>
      <c r="AH31" s="676"/>
      <c r="AI31" s="676"/>
      <c r="AJ31" s="676"/>
      <c r="AK31" s="676"/>
      <c r="AL31" s="645" t="s">
        <v>238</v>
      </c>
      <c r="AM31" s="646"/>
      <c r="AN31" s="646"/>
      <c r="AO31" s="677"/>
      <c r="AP31" s="716" t="s">
        <v>311</v>
      </c>
      <c r="AQ31" s="717"/>
      <c r="AR31" s="717"/>
      <c r="AS31" s="717"/>
      <c r="AT31" s="722" t="s">
        <v>312</v>
      </c>
      <c r="AU31" s="231"/>
      <c r="AV31" s="231"/>
      <c r="AW31" s="231"/>
      <c r="AX31" s="708" t="s">
        <v>187</v>
      </c>
      <c r="AY31" s="709"/>
      <c r="AZ31" s="709"/>
      <c r="BA31" s="709"/>
      <c r="BB31" s="709"/>
      <c r="BC31" s="709"/>
      <c r="BD31" s="709"/>
      <c r="BE31" s="709"/>
      <c r="BF31" s="710"/>
      <c r="BG31" s="711">
        <v>98.5</v>
      </c>
      <c r="BH31" s="712"/>
      <c r="BI31" s="712"/>
      <c r="BJ31" s="712"/>
      <c r="BK31" s="712"/>
      <c r="BL31" s="712"/>
      <c r="BM31" s="713">
        <v>96.6</v>
      </c>
      <c r="BN31" s="712"/>
      <c r="BO31" s="712"/>
      <c r="BP31" s="712"/>
      <c r="BQ31" s="714"/>
      <c r="BR31" s="711">
        <v>99.1</v>
      </c>
      <c r="BS31" s="712"/>
      <c r="BT31" s="712"/>
      <c r="BU31" s="712"/>
      <c r="BV31" s="712"/>
      <c r="BW31" s="712"/>
      <c r="BX31" s="713">
        <v>97.1</v>
      </c>
      <c r="BY31" s="712"/>
      <c r="BZ31" s="712"/>
      <c r="CA31" s="712"/>
      <c r="CB31" s="714"/>
      <c r="CD31" s="732"/>
      <c r="CE31" s="733"/>
      <c r="CF31" s="681" t="s">
        <v>313</v>
      </c>
      <c r="CG31" s="682"/>
      <c r="CH31" s="682"/>
      <c r="CI31" s="682"/>
      <c r="CJ31" s="682"/>
      <c r="CK31" s="682"/>
      <c r="CL31" s="682"/>
      <c r="CM31" s="682"/>
      <c r="CN31" s="682"/>
      <c r="CO31" s="682"/>
      <c r="CP31" s="682"/>
      <c r="CQ31" s="683"/>
      <c r="CR31" s="642">
        <v>288271</v>
      </c>
      <c r="CS31" s="661"/>
      <c r="CT31" s="661"/>
      <c r="CU31" s="661"/>
      <c r="CV31" s="661"/>
      <c r="CW31" s="661"/>
      <c r="CX31" s="661"/>
      <c r="CY31" s="662"/>
      <c r="CZ31" s="645">
        <v>0.4</v>
      </c>
      <c r="DA31" s="663"/>
      <c r="DB31" s="663"/>
      <c r="DC31" s="664"/>
      <c r="DD31" s="648">
        <v>280251</v>
      </c>
      <c r="DE31" s="661"/>
      <c r="DF31" s="661"/>
      <c r="DG31" s="661"/>
      <c r="DH31" s="661"/>
      <c r="DI31" s="661"/>
      <c r="DJ31" s="661"/>
      <c r="DK31" s="662"/>
      <c r="DL31" s="648">
        <v>280251</v>
      </c>
      <c r="DM31" s="661"/>
      <c r="DN31" s="661"/>
      <c r="DO31" s="661"/>
      <c r="DP31" s="661"/>
      <c r="DQ31" s="661"/>
      <c r="DR31" s="661"/>
      <c r="DS31" s="661"/>
      <c r="DT31" s="661"/>
      <c r="DU31" s="661"/>
      <c r="DV31" s="662"/>
      <c r="DW31" s="645">
        <v>0.8</v>
      </c>
      <c r="DX31" s="663"/>
      <c r="DY31" s="663"/>
      <c r="DZ31" s="663"/>
      <c r="EA31" s="663"/>
      <c r="EB31" s="663"/>
      <c r="EC31" s="684"/>
    </row>
    <row r="32" spans="2:133" ht="11.25" customHeight="1">
      <c r="B32" s="725" t="s">
        <v>314</v>
      </c>
      <c r="C32" s="726"/>
      <c r="D32" s="726"/>
      <c r="E32" s="726"/>
      <c r="F32" s="726"/>
      <c r="G32" s="726"/>
      <c r="H32" s="726"/>
      <c r="I32" s="726"/>
      <c r="J32" s="726"/>
      <c r="K32" s="726"/>
      <c r="L32" s="726"/>
      <c r="M32" s="726"/>
      <c r="N32" s="726"/>
      <c r="O32" s="726"/>
      <c r="P32" s="726"/>
      <c r="Q32" s="727"/>
      <c r="R32" s="642">
        <v>1942</v>
      </c>
      <c r="S32" s="643"/>
      <c r="T32" s="643"/>
      <c r="U32" s="643"/>
      <c r="V32" s="643"/>
      <c r="W32" s="643"/>
      <c r="X32" s="643"/>
      <c r="Y32" s="644"/>
      <c r="Z32" s="675">
        <v>0</v>
      </c>
      <c r="AA32" s="675"/>
      <c r="AB32" s="675"/>
      <c r="AC32" s="675"/>
      <c r="AD32" s="676">
        <v>1942</v>
      </c>
      <c r="AE32" s="676"/>
      <c r="AF32" s="676"/>
      <c r="AG32" s="676"/>
      <c r="AH32" s="676"/>
      <c r="AI32" s="676"/>
      <c r="AJ32" s="676"/>
      <c r="AK32" s="676"/>
      <c r="AL32" s="645">
        <v>0</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99.4</v>
      </c>
      <c r="BH32" s="661"/>
      <c r="BI32" s="661"/>
      <c r="BJ32" s="661"/>
      <c r="BK32" s="661"/>
      <c r="BL32" s="661"/>
      <c r="BM32" s="646">
        <v>98.2</v>
      </c>
      <c r="BN32" s="707"/>
      <c r="BO32" s="707"/>
      <c r="BP32" s="707"/>
      <c r="BQ32" s="688"/>
      <c r="BR32" s="715">
        <v>99.3</v>
      </c>
      <c r="BS32" s="661"/>
      <c r="BT32" s="661"/>
      <c r="BU32" s="661"/>
      <c r="BV32" s="661"/>
      <c r="BW32" s="661"/>
      <c r="BX32" s="646">
        <v>98</v>
      </c>
      <c r="BY32" s="707"/>
      <c r="BZ32" s="707"/>
      <c r="CA32" s="707"/>
      <c r="CB32" s="688"/>
      <c r="CD32" s="734"/>
      <c r="CE32" s="735"/>
      <c r="CF32" s="681" t="s">
        <v>317</v>
      </c>
      <c r="CG32" s="682"/>
      <c r="CH32" s="682"/>
      <c r="CI32" s="682"/>
      <c r="CJ32" s="682"/>
      <c r="CK32" s="682"/>
      <c r="CL32" s="682"/>
      <c r="CM32" s="682"/>
      <c r="CN32" s="682"/>
      <c r="CO32" s="682"/>
      <c r="CP32" s="682"/>
      <c r="CQ32" s="683"/>
      <c r="CR32" s="642" t="s">
        <v>238</v>
      </c>
      <c r="CS32" s="643"/>
      <c r="CT32" s="643"/>
      <c r="CU32" s="643"/>
      <c r="CV32" s="643"/>
      <c r="CW32" s="643"/>
      <c r="CX32" s="643"/>
      <c r="CY32" s="644"/>
      <c r="CZ32" s="645" t="s">
        <v>238</v>
      </c>
      <c r="DA32" s="663"/>
      <c r="DB32" s="663"/>
      <c r="DC32" s="664"/>
      <c r="DD32" s="648" t="s">
        <v>129</v>
      </c>
      <c r="DE32" s="643"/>
      <c r="DF32" s="643"/>
      <c r="DG32" s="643"/>
      <c r="DH32" s="643"/>
      <c r="DI32" s="643"/>
      <c r="DJ32" s="643"/>
      <c r="DK32" s="644"/>
      <c r="DL32" s="648" t="s">
        <v>238</v>
      </c>
      <c r="DM32" s="643"/>
      <c r="DN32" s="643"/>
      <c r="DO32" s="643"/>
      <c r="DP32" s="643"/>
      <c r="DQ32" s="643"/>
      <c r="DR32" s="643"/>
      <c r="DS32" s="643"/>
      <c r="DT32" s="643"/>
      <c r="DU32" s="643"/>
      <c r="DV32" s="644"/>
      <c r="DW32" s="645" t="s">
        <v>129</v>
      </c>
      <c r="DX32" s="663"/>
      <c r="DY32" s="663"/>
      <c r="DZ32" s="663"/>
      <c r="EA32" s="663"/>
      <c r="EB32" s="663"/>
      <c r="EC32" s="684"/>
    </row>
    <row r="33" spans="2:133" ht="11.25" customHeight="1">
      <c r="B33" s="639" t="s">
        <v>318</v>
      </c>
      <c r="C33" s="640"/>
      <c r="D33" s="640"/>
      <c r="E33" s="640"/>
      <c r="F33" s="640"/>
      <c r="G33" s="640"/>
      <c r="H33" s="640"/>
      <c r="I33" s="640"/>
      <c r="J33" s="640"/>
      <c r="K33" s="640"/>
      <c r="L33" s="640"/>
      <c r="M33" s="640"/>
      <c r="N33" s="640"/>
      <c r="O33" s="640"/>
      <c r="P33" s="640"/>
      <c r="Q33" s="641"/>
      <c r="R33" s="642">
        <v>5954612</v>
      </c>
      <c r="S33" s="643"/>
      <c r="T33" s="643"/>
      <c r="U33" s="643"/>
      <c r="V33" s="643"/>
      <c r="W33" s="643"/>
      <c r="X33" s="643"/>
      <c r="Y33" s="644"/>
      <c r="Z33" s="675">
        <v>7.3</v>
      </c>
      <c r="AA33" s="675"/>
      <c r="AB33" s="675"/>
      <c r="AC33" s="675"/>
      <c r="AD33" s="676" t="s">
        <v>238</v>
      </c>
      <c r="AE33" s="676"/>
      <c r="AF33" s="676"/>
      <c r="AG33" s="676"/>
      <c r="AH33" s="676"/>
      <c r="AI33" s="676"/>
      <c r="AJ33" s="676"/>
      <c r="AK33" s="676"/>
      <c r="AL33" s="645" t="s">
        <v>129</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97.6</v>
      </c>
      <c r="BH33" s="627"/>
      <c r="BI33" s="627"/>
      <c r="BJ33" s="627"/>
      <c r="BK33" s="627"/>
      <c r="BL33" s="627"/>
      <c r="BM33" s="669">
        <v>95</v>
      </c>
      <c r="BN33" s="627"/>
      <c r="BO33" s="627"/>
      <c r="BP33" s="627"/>
      <c r="BQ33" s="671"/>
      <c r="BR33" s="706">
        <v>98.9</v>
      </c>
      <c r="BS33" s="627"/>
      <c r="BT33" s="627"/>
      <c r="BU33" s="627"/>
      <c r="BV33" s="627"/>
      <c r="BW33" s="627"/>
      <c r="BX33" s="669">
        <v>96.2</v>
      </c>
      <c r="BY33" s="627"/>
      <c r="BZ33" s="627"/>
      <c r="CA33" s="627"/>
      <c r="CB33" s="671"/>
      <c r="CD33" s="681" t="s">
        <v>320</v>
      </c>
      <c r="CE33" s="682"/>
      <c r="CF33" s="682"/>
      <c r="CG33" s="682"/>
      <c r="CH33" s="682"/>
      <c r="CI33" s="682"/>
      <c r="CJ33" s="682"/>
      <c r="CK33" s="682"/>
      <c r="CL33" s="682"/>
      <c r="CM33" s="682"/>
      <c r="CN33" s="682"/>
      <c r="CO33" s="682"/>
      <c r="CP33" s="682"/>
      <c r="CQ33" s="683"/>
      <c r="CR33" s="642">
        <v>33549573</v>
      </c>
      <c r="CS33" s="661"/>
      <c r="CT33" s="661"/>
      <c r="CU33" s="661"/>
      <c r="CV33" s="661"/>
      <c r="CW33" s="661"/>
      <c r="CX33" s="661"/>
      <c r="CY33" s="662"/>
      <c r="CZ33" s="645">
        <v>42.8</v>
      </c>
      <c r="DA33" s="663"/>
      <c r="DB33" s="663"/>
      <c r="DC33" s="664"/>
      <c r="DD33" s="648">
        <v>15867617</v>
      </c>
      <c r="DE33" s="661"/>
      <c r="DF33" s="661"/>
      <c r="DG33" s="661"/>
      <c r="DH33" s="661"/>
      <c r="DI33" s="661"/>
      <c r="DJ33" s="661"/>
      <c r="DK33" s="662"/>
      <c r="DL33" s="648">
        <v>9750615</v>
      </c>
      <c r="DM33" s="661"/>
      <c r="DN33" s="661"/>
      <c r="DO33" s="661"/>
      <c r="DP33" s="661"/>
      <c r="DQ33" s="661"/>
      <c r="DR33" s="661"/>
      <c r="DS33" s="661"/>
      <c r="DT33" s="661"/>
      <c r="DU33" s="661"/>
      <c r="DV33" s="662"/>
      <c r="DW33" s="645">
        <v>28.6</v>
      </c>
      <c r="DX33" s="663"/>
      <c r="DY33" s="663"/>
      <c r="DZ33" s="663"/>
      <c r="EA33" s="663"/>
      <c r="EB33" s="663"/>
      <c r="EC33" s="684"/>
    </row>
    <row r="34" spans="2:133" ht="11.25" customHeight="1">
      <c r="B34" s="639" t="s">
        <v>321</v>
      </c>
      <c r="C34" s="640"/>
      <c r="D34" s="640"/>
      <c r="E34" s="640"/>
      <c r="F34" s="640"/>
      <c r="G34" s="640"/>
      <c r="H34" s="640"/>
      <c r="I34" s="640"/>
      <c r="J34" s="640"/>
      <c r="K34" s="640"/>
      <c r="L34" s="640"/>
      <c r="M34" s="640"/>
      <c r="N34" s="640"/>
      <c r="O34" s="640"/>
      <c r="P34" s="640"/>
      <c r="Q34" s="641"/>
      <c r="R34" s="642">
        <v>280262</v>
      </c>
      <c r="S34" s="643"/>
      <c r="T34" s="643"/>
      <c r="U34" s="643"/>
      <c r="V34" s="643"/>
      <c r="W34" s="643"/>
      <c r="X34" s="643"/>
      <c r="Y34" s="644"/>
      <c r="Z34" s="675">
        <v>0.3</v>
      </c>
      <c r="AA34" s="675"/>
      <c r="AB34" s="675"/>
      <c r="AC34" s="675"/>
      <c r="AD34" s="676">
        <v>69631</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7064775</v>
      </c>
      <c r="CS34" s="643"/>
      <c r="CT34" s="643"/>
      <c r="CU34" s="643"/>
      <c r="CV34" s="643"/>
      <c r="CW34" s="643"/>
      <c r="CX34" s="643"/>
      <c r="CY34" s="644"/>
      <c r="CZ34" s="645">
        <v>9</v>
      </c>
      <c r="DA34" s="663"/>
      <c r="DB34" s="663"/>
      <c r="DC34" s="664"/>
      <c r="DD34" s="648">
        <v>5329674</v>
      </c>
      <c r="DE34" s="643"/>
      <c r="DF34" s="643"/>
      <c r="DG34" s="643"/>
      <c r="DH34" s="643"/>
      <c r="DI34" s="643"/>
      <c r="DJ34" s="643"/>
      <c r="DK34" s="644"/>
      <c r="DL34" s="648">
        <v>4352110</v>
      </c>
      <c r="DM34" s="643"/>
      <c r="DN34" s="643"/>
      <c r="DO34" s="643"/>
      <c r="DP34" s="643"/>
      <c r="DQ34" s="643"/>
      <c r="DR34" s="643"/>
      <c r="DS34" s="643"/>
      <c r="DT34" s="643"/>
      <c r="DU34" s="643"/>
      <c r="DV34" s="644"/>
      <c r="DW34" s="645">
        <v>12.7</v>
      </c>
      <c r="DX34" s="663"/>
      <c r="DY34" s="663"/>
      <c r="DZ34" s="663"/>
      <c r="EA34" s="663"/>
      <c r="EB34" s="663"/>
      <c r="EC34" s="684"/>
    </row>
    <row r="35" spans="2:133" ht="11.25" customHeight="1">
      <c r="B35" s="639" t="s">
        <v>323</v>
      </c>
      <c r="C35" s="640"/>
      <c r="D35" s="640"/>
      <c r="E35" s="640"/>
      <c r="F35" s="640"/>
      <c r="G35" s="640"/>
      <c r="H35" s="640"/>
      <c r="I35" s="640"/>
      <c r="J35" s="640"/>
      <c r="K35" s="640"/>
      <c r="L35" s="640"/>
      <c r="M35" s="640"/>
      <c r="N35" s="640"/>
      <c r="O35" s="640"/>
      <c r="P35" s="640"/>
      <c r="Q35" s="641"/>
      <c r="R35" s="642">
        <v>1105214</v>
      </c>
      <c r="S35" s="643"/>
      <c r="T35" s="643"/>
      <c r="U35" s="643"/>
      <c r="V35" s="643"/>
      <c r="W35" s="643"/>
      <c r="X35" s="643"/>
      <c r="Y35" s="644"/>
      <c r="Z35" s="675">
        <v>1.3</v>
      </c>
      <c r="AA35" s="675"/>
      <c r="AB35" s="675"/>
      <c r="AC35" s="675"/>
      <c r="AD35" s="676" t="s">
        <v>238</v>
      </c>
      <c r="AE35" s="676"/>
      <c r="AF35" s="676"/>
      <c r="AG35" s="676"/>
      <c r="AH35" s="676"/>
      <c r="AI35" s="676"/>
      <c r="AJ35" s="676"/>
      <c r="AK35" s="676"/>
      <c r="AL35" s="645" t="s">
        <v>129</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588077</v>
      </c>
      <c r="CS35" s="661"/>
      <c r="CT35" s="661"/>
      <c r="CU35" s="661"/>
      <c r="CV35" s="661"/>
      <c r="CW35" s="661"/>
      <c r="CX35" s="661"/>
      <c r="CY35" s="662"/>
      <c r="CZ35" s="645">
        <v>0.8</v>
      </c>
      <c r="DA35" s="663"/>
      <c r="DB35" s="663"/>
      <c r="DC35" s="664"/>
      <c r="DD35" s="648">
        <v>528298</v>
      </c>
      <c r="DE35" s="661"/>
      <c r="DF35" s="661"/>
      <c r="DG35" s="661"/>
      <c r="DH35" s="661"/>
      <c r="DI35" s="661"/>
      <c r="DJ35" s="661"/>
      <c r="DK35" s="662"/>
      <c r="DL35" s="648">
        <v>514161</v>
      </c>
      <c r="DM35" s="661"/>
      <c r="DN35" s="661"/>
      <c r="DO35" s="661"/>
      <c r="DP35" s="661"/>
      <c r="DQ35" s="661"/>
      <c r="DR35" s="661"/>
      <c r="DS35" s="661"/>
      <c r="DT35" s="661"/>
      <c r="DU35" s="661"/>
      <c r="DV35" s="662"/>
      <c r="DW35" s="645">
        <v>1.5</v>
      </c>
      <c r="DX35" s="663"/>
      <c r="DY35" s="663"/>
      <c r="DZ35" s="663"/>
      <c r="EA35" s="663"/>
      <c r="EB35" s="663"/>
      <c r="EC35" s="684"/>
    </row>
    <row r="36" spans="2:133" ht="11.25" customHeight="1">
      <c r="B36" s="639" t="s">
        <v>327</v>
      </c>
      <c r="C36" s="640"/>
      <c r="D36" s="640"/>
      <c r="E36" s="640"/>
      <c r="F36" s="640"/>
      <c r="G36" s="640"/>
      <c r="H36" s="640"/>
      <c r="I36" s="640"/>
      <c r="J36" s="640"/>
      <c r="K36" s="640"/>
      <c r="L36" s="640"/>
      <c r="M36" s="640"/>
      <c r="N36" s="640"/>
      <c r="O36" s="640"/>
      <c r="P36" s="640"/>
      <c r="Q36" s="641"/>
      <c r="R36" s="642">
        <v>3467331</v>
      </c>
      <c r="S36" s="643"/>
      <c r="T36" s="643"/>
      <c r="U36" s="643"/>
      <c r="V36" s="643"/>
      <c r="W36" s="643"/>
      <c r="X36" s="643"/>
      <c r="Y36" s="644"/>
      <c r="Z36" s="675">
        <v>4.2</v>
      </c>
      <c r="AA36" s="675"/>
      <c r="AB36" s="675"/>
      <c r="AC36" s="675"/>
      <c r="AD36" s="676" t="s">
        <v>129</v>
      </c>
      <c r="AE36" s="676"/>
      <c r="AF36" s="676"/>
      <c r="AG36" s="676"/>
      <c r="AH36" s="676"/>
      <c r="AI36" s="676"/>
      <c r="AJ36" s="676"/>
      <c r="AK36" s="676"/>
      <c r="AL36" s="645" t="s">
        <v>129</v>
      </c>
      <c r="AM36" s="646"/>
      <c r="AN36" s="646"/>
      <c r="AO36" s="677"/>
      <c r="AP36" s="235"/>
      <c r="AQ36" s="694" t="s">
        <v>328</v>
      </c>
      <c r="AR36" s="695"/>
      <c r="AS36" s="695"/>
      <c r="AT36" s="695"/>
      <c r="AU36" s="695"/>
      <c r="AV36" s="695"/>
      <c r="AW36" s="695"/>
      <c r="AX36" s="695"/>
      <c r="AY36" s="696"/>
      <c r="AZ36" s="697">
        <v>6104823</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146449</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17916563</v>
      </c>
      <c r="CS36" s="643"/>
      <c r="CT36" s="643"/>
      <c r="CU36" s="643"/>
      <c r="CV36" s="643"/>
      <c r="CW36" s="643"/>
      <c r="CX36" s="643"/>
      <c r="CY36" s="644"/>
      <c r="CZ36" s="645">
        <v>22.9</v>
      </c>
      <c r="DA36" s="663"/>
      <c r="DB36" s="663"/>
      <c r="DC36" s="664"/>
      <c r="DD36" s="648">
        <v>4286134</v>
      </c>
      <c r="DE36" s="643"/>
      <c r="DF36" s="643"/>
      <c r="DG36" s="643"/>
      <c r="DH36" s="643"/>
      <c r="DI36" s="643"/>
      <c r="DJ36" s="643"/>
      <c r="DK36" s="644"/>
      <c r="DL36" s="648">
        <v>1193931</v>
      </c>
      <c r="DM36" s="643"/>
      <c r="DN36" s="643"/>
      <c r="DO36" s="643"/>
      <c r="DP36" s="643"/>
      <c r="DQ36" s="643"/>
      <c r="DR36" s="643"/>
      <c r="DS36" s="643"/>
      <c r="DT36" s="643"/>
      <c r="DU36" s="643"/>
      <c r="DV36" s="644"/>
      <c r="DW36" s="645">
        <v>3.5</v>
      </c>
      <c r="DX36" s="663"/>
      <c r="DY36" s="663"/>
      <c r="DZ36" s="663"/>
      <c r="EA36" s="663"/>
      <c r="EB36" s="663"/>
      <c r="EC36" s="684"/>
    </row>
    <row r="37" spans="2:133" ht="11.25" customHeight="1">
      <c r="B37" s="639" t="s">
        <v>331</v>
      </c>
      <c r="C37" s="640"/>
      <c r="D37" s="640"/>
      <c r="E37" s="640"/>
      <c r="F37" s="640"/>
      <c r="G37" s="640"/>
      <c r="H37" s="640"/>
      <c r="I37" s="640"/>
      <c r="J37" s="640"/>
      <c r="K37" s="640"/>
      <c r="L37" s="640"/>
      <c r="M37" s="640"/>
      <c r="N37" s="640"/>
      <c r="O37" s="640"/>
      <c r="P37" s="640"/>
      <c r="Q37" s="641"/>
      <c r="R37" s="642">
        <v>2632676</v>
      </c>
      <c r="S37" s="643"/>
      <c r="T37" s="643"/>
      <c r="U37" s="643"/>
      <c r="V37" s="643"/>
      <c r="W37" s="643"/>
      <c r="X37" s="643"/>
      <c r="Y37" s="644"/>
      <c r="Z37" s="675">
        <v>3.2</v>
      </c>
      <c r="AA37" s="675"/>
      <c r="AB37" s="675"/>
      <c r="AC37" s="675"/>
      <c r="AD37" s="676" t="s">
        <v>238</v>
      </c>
      <c r="AE37" s="676"/>
      <c r="AF37" s="676"/>
      <c r="AG37" s="676"/>
      <c r="AH37" s="676"/>
      <c r="AI37" s="676"/>
      <c r="AJ37" s="676"/>
      <c r="AK37" s="676"/>
      <c r="AL37" s="645" t="s">
        <v>238</v>
      </c>
      <c r="AM37" s="646"/>
      <c r="AN37" s="646"/>
      <c r="AO37" s="677"/>
      <c r="AQ37" s="685" t="s">
        <v>332</v>
      </c>
      <c r="AR37" s="686"/>
      <c r="AS37" s="686"/>
      <c r="AT37" s="686"/>
      <c r="AU37" s="686"/>
      <c r="AV37" s="686"/>
      <c r="AW37" s="686"/>
      <c r="AX37" s="686"/>
      <c r="AY37" s="687"/>
      <c r="AZ37" s="642">
        <v>743684</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-71644</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142346</v>
      </c>
      <c r="CS37" s="661"/>
      <c r="CT37" s="661"/>
      <c r="CU37" s="661"/>
      <c r="CV37" s="661"/>
      <c r="CW37" s="661"/>
      <c r="CX37" s="661"/>
      <c r="CY37" s="662"/>
      <c r="CZ37" s="645">
        <v>0.2</v>
      </c>
      <c r="DA37" s="663"/>
      <c r="DB37" s="663"/>
      <c r="DC37" s="664"/>
      <c r="DD37" s="648">
        <v>142346</v>
      </c>
      <c r="DE37" s="661"/>
      <c r="DF37" s="661"/>
      <c r="DG37" s="661"/>
      <c r="DH37" s="661"/>
      <c r="DI37" s="661"/>
      <c r="DJ37" s="661"/>
      <c r="DK37" s="662"/>
      <c r="DL37" s="648">
        <v>142346</v>
      </c>
      <c r="DM37" s="661"/>
      <c r="DN37" s="661"/>
      <c r="DO37" s="661"/>
      <c r="DP37" s="661"/>
      <c r="DQ37" s="661"/>
      <c r="DR37" s="661"/>
      <c r="DS37" s="661"/>
      <c r="DT37" s="661"/>
      <c r="DU37" s="661"/>
      <c r="DV37" s="662"/>
      <c r="DW37" s="645">
        <v>0.4</v>
      </c>
      <c r="DX37" s="663"/>
      <c r="DY37" s="663"/>
      <c r="DZ37" s="663"/>
      <c r="EA37" s="663"/>
      <c r="EB37" s="663"/>
      <c r="EC37" s="684"/>
    </row>
    <row r="38" spans="2:133" ht="11.25" customHeight="1">
      <c r="B38" s="639" t="s">
        <v>335</v>
      </c>
      <c r="C38" s="640"/>
      <c r="D38" s="640"/>
      <c r="E38" s="640"/>
      <c r="F38" s="640"/>
      <c r="G38" s="640"/>
      <c r="H38" s="640"/>
      <c r="I38" s="640"/>
      <c r="J38" s="640"/>
      <c r="K38" s="640"/>
      <c r="L38" s="640"/>
      <c r="M38" s="640"/>
      <c r="N38" s="640"/>
      <c r="O38" s="640"/>
      <c r="P38" s="640"/>
      <c r="Q38" s="641"/>
      <c r="R38" s="642">
        <v>598580</v>
      </c>
      <c r="S38" s="643"/>
      <c r="T38" s="643"/>
      <c r="U38" s="643"/>
      <c r="V38" s="643"/>
      <c r="W38" s="643"/>
      <c r="X38" s="643"/>
      <c r="Y38" s="644"/>
      <c r="Z38" s="675">
        <v>0.7</v>
      </c>
      <c r="AA38" s="675"/>
      <c r="AB38" s="675"/>
      <c r="AC38" s="675"/>
      <c r="AD38" s="676">
        <v>1799</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248202</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16455</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5028843</v>
      </c>
      <c r="CS38" s="643"/>
      <c r="CT38" s="643"/>
      <c r="CU38" s="643"/>
      <c r="CV38" s="643"/>
      <c r="CW38" s="643"/>
      <c r="CX38" s="643"/>
      <c r="CY38" s="644"/>
      <c r="CZ38" s="645">
        <v>6.4</v>
      </c>
      <c r="DA38" s="663"/>
      <c r="DB38" s="663"/>
      <c r="DC38" s="664"/>
      <c r="DD38" s="648">
        <v>3931140</v>
      </c>
      <c r="DE38" s="643"/>
      <c r="DF38" s="643"/>
      <c r="DG38" s="643"/>
      <c r="DH38" s="643"/>
      <c r="DI38" s="643"/>
      <c r="DJ38" s="643"/>
      <c r="DK38" s="644"/>
      <c r="DL38" s="648">
        <v>3690413</v>
      </c>
      <c r="DM38" s="643"/>
      <c r="DN38" s="643"/>
      <c r="DO38" s="643"/>
      <c r="DP38" s="643"/>
      <c r="DQ38" s="643"/>
      <c r="DR38" s="643"/>
      <c r="DS38" s="643"/>
      <c r="DT38" s="643"/>
      <c r="DU38" s="643"/>
      <c r="DV38" s="644"/>
      <c r="DW38" s="645">
        <v>10.8</v>
      </c>
      <c r="DX38" s="663"/>
      <c r="DY38" s="663"/>
      <c r="DZ38" s="663"/>
      <c r="EA38" s="663"/>
      <c r="EB38" s="663"/>
      <c r="EC38" s="684"/>
    </row>
    <row r="39" spans="2:133" ht="11.25" customHeight="1">
      <c r="B39" s="639" t="s">
        <v>339</v>
      </c>
      <c r="C39" s="640"/>
      <c r="D39" s="640"/>
      <c r="E39" s="640"/>
      <c r="F39" s="640"/>
      <c r="G39" s="640"/>
      <c r="H39" s="640"/>
      <c r="I39" s="640"/>
      <c r="J39" s="640"/>
      <c r="K39" s="640"/>
      <c r="L39" s="640"/>
      <c r="M39" s="640"/>
      <c r="N39" s="640"/>
      <c r="O39" s="640"/>
      <c r="P39" s="640"/>
      <c r="Q39" s="641"/>
      <c r="R39" s="642">
        <v>5162500</v>
      </c>
      <c r="S39" s="643"/>
      <c r="T39" s="643"/>
      <c r="U39" s="643"/>
      <c r="V39" s="643"/>
      <c r="W39" s="643"/>
      <c r="X39" s="643"/>
      <c r="Y39" s="644"/>
      <c r="Z39" s="675">
        <v>6.3</v>
      </c>
      <c r="AA39" s="675"/>
      <c r="AB39" s="675"/>
      <c r="AC39" s="675"/>
      <c r="AD39" s="676" t="s">
        <v>238</v>
      </c>
      <c r="AE39" s="676"/>
      <c r="AF39" s="676"/>
      <c r="AG39" s="676"/>
      <c r="AH39" s="676"/>
      <c r="AI39" s="676"/>
      <c r="AJ39" s="676"/>
      <c r="AK39" s="676"/>
      <c r="AL39" s="645" t="s">
        <v>129</v>
      </c>
      <c r="AM39" s="646"/>
      <c r="AN39" s="646"/>
      <c r="AO39" s="677"/>
      <c r="AQ39" s="685" t="s">
        <v>340</v>
      </c>
      <c r="AR39" s="686"/>
      <c r="AS39" s="686"/>
      <c r="AT39" s="686"/>
      <c r="AU39" s="686"/>
      <c r="AV39" s="686"/>
      <c r="AW39" s="686"/>
      <c r="AX39" s="686"/>
      <c r="AY39" s="687"/>
      <c r="AZ39" s="642">
        <v>59502</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25389</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2842244</v>
      </c>
      <c r="CS39" s="661"/>
      <c r="CT39" s="661"/>
      <c r="CU39" s="661"/>
      <c r="CV39" s="661"/>
      <c r="CW39" s="661"/>
      <c r="CX39" s="661"/>
      <c r="CY39" s="662"/>
      <c r="CZ39" s="645">
        <v>3.6</v>
      </c>
      <c r="DA39" s="663"/>
      <c r="DB39" s="663"/>
      <c r="DC39" s="664"/>
      <c r="DD39" s="648">
        <v>1742616</v>
      </c>
      <c r="DE39" s="661"/>
      <c r="DF39" s="661"/>
      <c r="DG39" s="661"/>
      <c r="DH39" s="661"/>
      <c r="DI39" s="661"/>
      <c r="DJ39" s="661"/>
      <c r="DK39" s="662"/>
      <c r="DL39" s="648" t="s">
        <v>238</v>
      </c>
      <c r="DM39" s="661"/>
      <c r="DN39" s="661"/>
      <c r="DO39" s="661"/>
      <c r="DP39" s="661"/>
      <c r="DQ39" s="661"/>
      <c r="DR39" s="661"/>
      <c r="DS39" s="661"/>
      <c r="DT39" s="661"/>
      <c r="DU39" s="661"/>
      <c r="DV39" s="662"/>
      <c r="DW39" s="645" t="s">
        <v>129</v>
      </c>
      <c r="DX39" s="663"/>
      <c r="DY39" s="663"/>
      <c r="DZ39" s="663"/>
      <c r="EA39" s="663"/>
      <c r="EB39" s="663"/>
      <c r="EC39" s="684"/>
    </row>
    <row r="40" spans="2:133" ht="11.25" customHeight="1">
      <c r="B40" s="639" t="s">
        <v>343</v>
      </c>
      <c r="C40" s="640"/>
      <c r="D40" s="640"/>
      <c r="E40" s="640"/>
      <c r="F40" s="640"/>
      <c r="G40" s="640"/>
      <c r="H40" s="640"/>
      <c r="I40" s="640"/>
      <c r="J40" s="640"/>
      <c r="K40" s="640"/>
      <c r="L40" s="640"/>
      <c r="M40" s="640"/>
      <c r="N40" s="640"/>
      <c r="O40" s="640"/>
      <c r="P40" s="640"/>
      <c r="Q40" s="641"/>
      <c r="R40" s="642" t="s">
        <v>238</v>
      </c>
      <c r="S40" s="643"/>
      <c r="T40" s="643"/>
      <c r="U40" s="643"/>
      <c r="V40" s="643"/>
      <c r="W40" s="643"/>
      <c r="X40" s="643"/>
      <c r="Y40" s="644"/>
      <c r="Z40" s="675" t="s">
        <v>256</v>
      </c>
      <c r="AA40" s="675"/>
      <c r="AB40" s="675"/>
      <c r="AC40" s="675"/>
      <c r="AD40" s="676" t="s">
        <v>129</v>
      </c>
      <c r="AE40" s="676"/>
      <c r="AF40" s="676"/>
      <c r="AG40" s="676"/>
      <c r="AH40" s="676"/>
      <c r="AI40" s="676"/>
      <c r="AJ40" s="676"/>
      <c r="AK40" s="676"/>
      <c r="AL40" s="645" t="s">
        <v>129</v>
      </c>
      <c r="AM40" s="646"/>
      <c r="AN40" s="646"/>
      <c r="AO40" s="677"/>
      <c r="AQ40" s="685" t="s">
        <v>344</v>
      </c>
      <c r="AR40" s="686"/>
      <c r="AS40" s="686"/>
      <c r="AT40" s="686"/>
      <c r="AU40" s="686"/>
      <c r="AV40" s="686"/>
      <c r="AW40" s="686"/>
      <c r="AX40" s="686"/>
      <c r="AY40" s="687"/>
      <c r="AZ40" s="642">
        <v>13700</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90</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109071</v>
      </c>
      <c r="CS40" s="643"/>
      <c r="CT40" s="643"/>
      <c r="CU40" s="643"/>
      <c r="CV40" s="643"/>
      <c r="CW40" s="643"/>
      <c r="CX40" s="643"/>
      <c r="CY40" s="644"/>
      <c r="CZ40" s="645">
        <v>0.1</v>
      </c>
      <c r="DA40" s="663"/>
      <c r="DB40" s="663"/>
      <c r="DC40" s="664"/>
      <c r="DD40" s="648">
        <v>49755</v>
      </c>
      <c r="DE40" s="643"/>
      <c r="DF40" s="643"/>
      <c r="DG40" s="643"/>
      <c r="DH40" s="643"/>
      <c r="DI40" s="643"/>
      <c r="DJ40" s="643"/>
      <c r="DK40" s="644"/>
      <c r="DL40" s="648" t="s">
        <v>238</v>
      </c>
      <c r="DM40" s="643"/>
      <c r="DN40" s="643"/>
      <c r="DO40" s="643"/>
      <c r="DP40" s="643"/>
      <c r="DQ40" s="643"/>
      <c r="DR40" s="643"/>
      <c r="DS40" s="643"/>
      <c r="DT40" s="643"/>
      <c r="DU40" s="643"/>
      <c r="DV40" s="644"/>
      <c r="DW40" s="645" t="s">
        <v>238</v>
      </c>
      <c r="DX40" s="663"/>
      <c r="DY40" s="663"/>
      <c r="DZ40" s="663"/>
      <c r="EA40" s="663"/>
      <c r="EB40" s="663"/>
      <c r="EC40" s="684"/>
    </row>
    <row r="41" spans="2:133" ht="11.25" customHeight="1">
      <c r="B41" s="639" t="s">
        <v>348</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238</v>
      </c>
      <c r="AA41" s="675"/>
      <c r="AB41" s="675"/>
      <c r="AC41" s="675"/>
      <c r="AD41" s="676" t="s">
        <v>256</v>
      </c>
      <c r="AE41" s="676"/>
      <c r="AF41" s="676"/>
      <c r="AG41" s="676"/>
      <c r="AH41" s="676"/>
      <c r="AI41" s="676"/>
      <c r="AJ41" s="676"/>
      <c r="AK41" s="676"/>
      <c r="AL41" s="645" t="s">
        <v>256</v>
      </c>
      <c r="AM41" s="646"/>
      <c r="AN41" s="646"/>
      <c r="AO41" s="677"/>
      <c r="AQ41" s="685" t="s">
        <v>349</v>
      </c>
      <c r="AR41" s="686"/>
      <c r="AS41" s="686"/>
      <c r="AT41" s="686"/>
      <c r="AU41" s="686"/>
      <c r="AV41" s="686"/>
      <c r="AW41" s="686"/>
      <c r="AX41" s="686"/>
      <c r="AY41" s="687"/>
      <c r="AZ41" s="642">
        <v>1223360</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238</v>
      </c>
      <c r="CS41" s="661"/>
      <c r="CT41" s="661"/>
      <c r="CU41" s="661"/>
      <c r="CV41" s="661"/>
      <c r="CW41" s="661"/>
      <c r="CX41" s="661"/>
      <c r="CY41" s="662"/>
      <c r="CZ41" s="645" t="s">
        <v>129</v>
      </c>
      <c r="DA41" s="663"/>
      <c r="DB41" s="663"/>
      <c r="DC41" s="664"/>
      <c r="DD41" s="648" t="s">
        <v>238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352</v>
      </c>
      <c r="C42" s="640"/>
      <c r="D42" s="640"/>
      <c r="E42" s="640"/>
      <c r="F42" s="640"/>
      <c r="G42" s="640"/>
      <c r="H42" s="640"/>
      <c r="I42" s="640"/>
      <c r="J42" s="640"/>
      <c r="K42" s="640"/>
      <c r="L42" s="640"/>
      <c r="M42" s="640"/>
      <c r="N42" s="640"/>
      <c r="O42" s="640"/>
      <c r="P42" s="640"/>
      <c r="Q42" s="641"/>
      <c r="R42" s="642">
        <v>1448500</v>
      </c>
      <c r="S42" s="643"/>
      <c r="T42" s="643"/>
      <c r="U42" s="643"/>
      <c r="V42" s="643"/>
      <c r="W42" s="643"/>
      <c r="X42" s="643"/>
      <c r="Y42" s="644"/>
      <c r="Z42" s="675">
        <v>1.8</v>
      </c>
      <c r="AA42" s="675"/>
      <c r="AB42" s="675"/>
      <c r="AC42" s="675"/>
      <c r="AD42" s="676" t="s">
        <v>129</v>
      </c>
      <c r="AE42" s="676"/>
      <c r="AF42" s="676"/>
      <c r="AG42" s="676"/>
      <c r="AH42" s="676"/>
      <c r="AI42" s="676"/>
      <c r="AJ42" s="676"/>
      <c r="AK42" s="676"/>
      <c r="AL42" s="645" t="s">
        <v>129</v>
      </c>
      <c r="AM42" s="646"/>
      <c r="AN42" s="646"/>
      <c r="AO42" s="677"/>
      <c r="AQ42" s="678" t="s">
        <v>353</v>
      </c>
      <c r="AR42" s="679"/>
      <c r="AS42" s="679"/>
      <c r="AT42" s="679"/>
      <c r="AU42" s="679"/>
      <c r="AV42" s="679"/>
      <c r="AW42" s="679"/>
      <c r="AX42" s="679"/>
      <c r="AY42" s="680"/>
      <c r="AZ42" s="626">
        <v>3816375</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410</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10344661</v>
      </c>
      <c r="CS42" s="643"/>
      <c r="CT42" s="643"/>
      <c r="CU42" s="643"/>
      <c r="CV42" s="643"/>
      <c r="CW42" s="643"/>
      <c r="CX42" s="643"/>
      <c r="CY42" s="644"/>
      <c r="CZ42" s="645">
        <v>13.2</v>
      </c>
      <c r="DA42" s="646"/>
      <c r="DB42" s="646"/>
      <c r="DC42" s="647"/>
      <c r="DD42" s="648">
        <v>2929416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356</v>
      </c>
      <c r="C43" s="624"/>
      <c r="D43" s="624"/>
      <c r="E43" s="624"/>
      <c r="F43" s="624"/>
      <c r="G43" s="624"/>
      <c r="H43" s="624"/>
      <c r="I43" s="624"/>
      <c r="J43" s="624"/>
      <c r="K43" s="624"/>
      <c r="L43" s="624"/>
      <c r="M43" s="624"/>
      <c r="N43" s="624"/>
      <c r="O43" s="624"/>
      <c r="P43" s="624"/>
      <c r="Q43" s="625"/>
      <c r="R43" s="626">
        <v>82017685</v>
      </c>
      <c r="S43" s="665"/>
      <c r="T43" s="665"/>
      <c r="U43" s="665"/>
      <c r="V43" s="665"/>
      <c r="W43" s="665"/>
      <c r="X43" s="665"/>
      <c r="Y43" s="666"/>
      <c r="Z43" s="667">
        <v>100</v>
      </c>
      <c r="AA43" s="667"/>
      <c r="AB43" s="667"/>
      <c r="AC43" s="667"/>
      <c r="AD43" s="668">
        <v>32687543</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463380</v>
      </c>
      <c r="CS43" s="661"/>
      <c r="CT43" s="661"/>
      <c r="CU43" s="661"/>
      <c r="CV43" s="661"/>
      <c r="CW43" s="661"/>
      <c r="CX43" s="661"/>
      <c r="CY43" s="662"/>
      <c r="CZ43" s="645">
        <v>0.6</v>
      </c>
      <c r="DA43" s="663"/>
      <c r="DB43" s="663"/>
      <c r="DC43" s="664"/>
      <c r="DD43" s="648">
        <v>463380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9592263</v>
      </c>
      <c r="CS44" s="643"/>
      <c r="CT44" s="643"/>
      <c r="CU44" s="643"/>
      <c r="CV44" s="643"/>
      <c r="CW44" s="643"/>
      <c r="CX44" s="643"/>
      <c r="CY44" s="644"/>
      <c r="CZ44" s="645">
        <v>12.2</v>
      </c>
      <c r="DA44" s="646"/>
      <c r="DB44" s="646"/>
      <c r="DC44" s="647"/>
      <c r="DD44" s="648">
        <v>2547895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3992460</v>
      </c>
      <c r="CS45" s="661"/>
      <c r="CT45" s="661"/>
      <c r="CU45" s="661"/>
      <c r="CV45" s="661"/>
      <c r="CW45" s="661"/>
      <c r="CX45" s="661"/>
      <c r="CY45" s="662"/>
      <c r="CZ45" s="645">
        <v>5.0999999999999996</v>
      </c>
      <c r="DA45" s="663"/>
      <c r="DB45" s="663"/>
      <c r="DC45" s="664"/>
      <c r="DD45" s="648">
        <v>335961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5333651</v>
      </c>
      <c r="CS46" s="643"/>
      <c r="CT46" s="643"/>
      <c r="CU46" s="643"/>
      <c r="CV46" s="643"/>
      <c r="CW46" s="643"/>
      <c r="CX46" s="643"/>
      <c r="CY46" s="644"/>
      <c r="CZ46" s="645">
        <v>6.8</v>
      </c>
      <c r="DA46" s="646"/>
      <c r="DB46" s="646"/>
      <c r="DC46" s="647"/>
      <c r="DD46" s="648">
        <v>2171855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752398</v>
      </c>
      <c r="CS47" s="661"/>
      <c r="CT47" s="661"/>
      <c r="CU47" s="661"/>
      <c r="CV47" s="661"/>
      <c r="CW47" s="661"/>
      <c r="CX47" s="661"/>
      <c r="CY47" s="662"/>
      <c r="CZ47" s="645">
        <v>1</v>
      </c>
      <c r="DA47" s="663"/>
      <c r="DB47" s="663"/>
      <c r="DC47" s="664"/>
      <c r="DD47" s="648">
        <v>381521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238</v>
      </c>
      <c r="CS48" s="643"/>
      <c r="CT48" s="643"/>
      <c r="CU48" s="643"/>
      <c r="CV48" s="643"/>
      <c r="CW48" s="643"/>
      <c r="CX48" s="643"/>
      <c r="CY48" s="644"/>
      <c r="CZ48" s="645" t="s">
        <v>129</v>
      </c>
      <c r="DA48" s="646"/>
      <c r="DB48" s="646"/>
      <c r="DC48" s="647"/>
      <c r="DD48" s="648" t="s">
        <v>238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78310983</v>
      </c>
      <c r="CS49" s="627"/>
      <c r="CT49" s="627"/>
      <c r="CU49" s="627"/>
      <c r="CV49" s="627"/>
      <c r="CW49" s="627"/>
      <c r="CX49" s="627"/>
      <c r="CY49" s="628"/>
      <c r="CZ49" s="629">
        <v>100</v>
      </c>
      <c r="DA49" s="630"/>
      <c r="DB49" s="630"/>
      <c r="DC49" s="631"/>
      <c r="DD49" s="632">
        <v>40060802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EObRfHQ6RvwWhd3ykx8VGLzcM7cGKi+XmfiWJcAOzpvf9cTBdLK4za8ZXbaoMIcMswySms0/4ztOKeA95eobw==" saltValue="IyNbt33i2dmYLd+mzasD0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B30" sqref="B30:P30"/>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389</v>
      </c>
      <c r="C7" s="1108"/>
      <c r="D7" s="1108"/>
      <c r="E7" s="1108"/>
      <c r="F7" s="1108"/>
      <c r="G7" s="1108"/>
      <c r="H7" s="1108"/>
      <c r="I7" s="1108"/>
      <c r="J7" s="1108"/>
      <c r="K7" s="1108"/>
      <c r="L7" s="1108"/>
      <c r="M7" s="1108"/>
      <c r="N7" s="1108"/>
      <c r="O7" s="1108"/>
      <c r="P7" s="1109"/>
      <c r="Q7" s="1161">
        <v>82031</v>
      </c>
      <c r="R7" s="1162"/>
      <c r="S7" s="1162"/>
      <c r="T7" s="1162"/>
      <c r="U7" s="1162"/>
      <c r="V7" s="1162">
        <v>78325</v>
      </c>
      <c r="W7" s="1162"/>
      <c r="X7" s="1162"/>
      <c r="Y7" s="1162"/>
      <c r="Z7" s="1162"/>
      <c r="AA7" s="1162">
        <v>3707</v>
      </c>
      <c r="AB7" s="1162"/>
      <c r="AC7" s="1162"/>
      <c r="AD7" s="1162"/>
      <c r="AE7" s="1163"/>
      <c r="AF7" s="1164">
        <v>2701</v>
      </c>
      <c r="AG7" s="1165"/>
      <c r="AH7" s="1165"/>
      <c r="AI7" s="1165"/>
      <c r="AJ7" s="1166"/>
      <c r="AK7" s="1148">
        <v>3467</v>
      </c>
      <c r="AL7" s="1149"/>
      <c r="AM7" s="1149"/>
      <c r="AN7" s="1149"/>
      <c r="AO7" s="1149"/>
      <c r="AP7" s="1149">
        <v>52946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603</v>
      </c>
      <c r="BS7" s="1152" t="s">
        <v>600</v>
      </c>
      <c r="BT7" s="1153"/>
      <c r="BU7" s="1153"/>
      <c r="BV7" s="1153"/>
      <c r="BW7" s="1153"/>
      <c r="BX7" s="1153"/>
      <c r="BY7" s="1153"/>
      <c r="BZ7" s="1153"/>
      <c r="CA7" s="1153"/>
      <c r="CB7" s="1153"/>
      <c r="CC7" s="1153"/>
      <c r="CD7" s="1153"/>
      <c r="CE7" s="1153"/>
      <c r="CF7" s="1153"/>
      <c r="CG7" s="1154"/>
      <c r="CH7" s="1145">
        <v>-19</v>
      </c>
      <c r="CI7" s="1146"/>
      <c r="CJ7" s="1146"/>
      <c r="CK7" s="1146"/>
      <c r="CL7" s="1147"/>
      <c r="CM7" s="1145">
        <v>501</v>
      </c>
      <c r="CN7" s="1146"/>
      <c r="CO7" s="1146"/>
      <c r="CP7" s="1146"/>
      <c r="CQ7" s="1147"/>
      <c r="CR7" s="1145">
        <v>10</v>
      </c>
      <c r="CS7" s="1146"/>
      <c r="CT7" s="1146"/>
      <c r="CU7" s="1146"/>
      <c r="CV7" s="1147"/>
      <c r="CW7" s="1145">
        <v>0</v>
      </c>
      <c r="CX7" s="1146"/>
      <c r="CY7" s="1146"/>
      <c r="CZ7" s="1146"/>
      <c r="DA7" s="1147"/>
      <c r="DB7" s="1145" t="s">
        <v>525</v>
      </c>
      <c r="DC7" s="1146"/>
      <c r="DD7" s="1146"/>
      <c r="DE7" s="1146"/>
      <c r="DF7" s="1147"/>
      <c r="DG7" s="1145" t="s">
        <v>525</v>
      </c>
      <c r="DH7" s="1146"/>
      <c r="DI7" s="1146"/>
      <c r="DJ7" s="1146"/>
      <c r="DK7" s="1147"/>
      <c r="DL7" s="1145" t="s">
        <v>525</v>
      </c>
      <c r="DM7" s="1146"/>
      <c r="DN7" s="1146"/>
      <c r="DO7" s="1146"/>
      <c r="DP7" s="1147"/>
      <c r="DQ7" s="1145" t="s">
        <v>525</v>
      </c>
      <c r="DR7" s="1146"/>
      <c r="DS7" s="1146"/>
      <c r="DT7" s="1146"/>
      <c r="DU7" s="1147"/>
      <c r="DV7" s="1172"/>
      <c r="DW7" s="1173"/>
      <c r="DX7" s="1173"/>
      <c r="DY7" s="1173"/>
      <c r="DZ7" s="1174"/>
      <c r="EA7" s="256"/>
    </row>
    <row r="8" spans="1:131" s="257" customFormat="1" ht="26.25" customHeight="1">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601</v>
      </c>
      <c r="BT8" s="1072"/>
      <c r="BU8" s="1072"/>
      <c r="BV8" s="1072"/>
      <c r="BW8" s="1072"/>
      <c r="BX8" s="1072"/>
      <c r="BY8" s="1072"/>
      <c r="BZ8" s="1072"/>
      <c r="CA8" s="1072"/>
      <c r="CB8" s="1072"/>
      <c r="CC8" s="1072"/>
      <c r="CD8" s="1072"/>
      <c r="CE8" s="1072"/>
      <c r="CF8" s="1072"/>
      <c r="CG8" s="1073"/>
      <c r="CH8" s="1046">
        <v>0</v>
      </c>
      <c r="CI8" s="1047"/>
      <c r="CJ8" s="1047"/>
      <c r="CK8" s="1047"/>
      <c r="CL8" s="1048"/>
      <c r="CM8" s="1046">
        <v>44</v>
      </c>
      <c r="CN8" s="1047"/>
      <c r="CO8" s="1047"/>
      <c r="CP8" s="1047"/>
      <c r="CQ8" s="1048"/>
      <c r="CR8" s="1046">
        <v>40</v>
      </c>
      <c r="CS8" s="1047"/>
      <c r="CT8" s="1047"/>
      <c r="CU8" s="1047"/>
      <c r="CV8" s="1048"/>
      <c r="CW8" s="1046">
        <v>52</v>
      </c>
      <c r="CX8" s="1047"/>
      <c r="CY8" s="1047"/>
      <c r="CZ8" s="1047"/>
      <c r="DA8" s="1048"/>
      <c r="DB8" s="1046" t="s">
        <v>525</v>
      </c>
      <c r="DC8" s="1047"/>
      <c r="DD8" s="1047"/>
      <c r="DE8" s="1047"/>
      <c r="DF8" s="1048"/>
      <c r="DG8" s="1046" t="s">
        <v>525</v>
      </c>
      <c r="DH8" s="1047"/>
      <c r="DI8" s="1047"/>
      <c r="DJ8" s="1047"/>
      <c r="DK8" s="1048"/>
      <c r="DL8" s="1046" t="s">
        <v>525</v>
      </c>
      <c r="DM8" s="1047"/>
      <c r="DN8" s="1047"/>
      <c r="DO8" s="1047"/>
      <c r="DP8" s="1048"/>
      <c r="DQ8" s="1046" t="s">
        <v>525</v>
      </c>
      <c r="DR8" s="1047"/>
      <c r="DS8" s="1047"/>
      <c r="DT8" s="1047"/>
      <c r="DU8" s="1048"/>
      <c r="DV8" s="1049"/>
      <c r="DW8" s="1050"/>
      <c r="DX8" s="1050"/>
      <c r="DY8" s="1050"/>
      <c r="DZ8" s="1051"/>
      <c r="EA8" s="256"/>
    </row>
    <row r="9" spans="1:131" s="257" customFormat="1" ht="26.25" customHeight="1">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602</v>
      </c>
      <c r="BT9" s="1072"/>
      <c r="BU9" s="1072"/>
      <c r="BV9" s="1072"/>
      <c r="BW9" s="1072"/>
      <c r="BX9" s="1072"/>
      <c r="BY9" s="1072"/>
      <c r="BZ9" s="1072"/>
      <c r="CA9" s="1072"/>
      <c r="CB9" s="1072"/>
      <c r="CC9" s="1072"/>
      <c r="CD9" s="1072"/>
      <c r="CE9" s="1072"/>
      <c r="CF9" s="1072"/>
      <c r="CG9" s="1073"/>
      <c r="CH9" s="1046">
        <v>-14</v>
      </c>
      <c r="CI9" s="1047"/>
      <c r="CJ9" s="1047"/>
      <c r="CK9" s="1047"/>
      <c r="CL9" s="1048"/>
      <c r="CM9" s="1046">
        <v>88</v>
      </c>
      <c r="CN9" s="1047"/>
      <c r="CO9" s="1047"/>
      <c r="CP9" s="1047"/>
      <c r="CQ9" s="1048"/>
      <c r="CR9" s="1046">
        <v>118</v>
      </c>
      <c r="CS9" s="1047"/>
      <c r="CT9" s="1047"/>
      <c r="CU9" s="1047"/>
      <c r="CV9" s="1048"/>
      <c r="CW9" s="1046">
        <v>13</v>
      </c>
      <c r="CX9" s="1047"/>
      <c r="CY9" s="1047"/>
      <c r="CZ9" s="1047"/>
      <c r="DA9" s="1048"/>
      <c r="DB9" s="1046" t="s">
        <v>525</v>
      </c>
      <c r="DC9" s="1047"/>
      <c r="DD9" s="1047"/>
      <c r="DE9" s="1047"/>
      <c r="DF9" s="1048"/>
      <c r="DG9" s="1046" t="s">
        <v>525</v>
      </c>
      <c r="DH9" s="1047"/>
      <c r="DI9" s="1047"/>
      <c r="DJ9" s="1047"/>
      <c r="DK9" s="1048"/>
      <c r="DL9" s="1046" t="s">
        <v>525</v>
      </c>
      <c r="DM9" s="1047"/>
      <c r="DN9" s="1047"/>
      <c r="DO9" s="1047"/>
      <c r="DP9" s="1048"/>
      <c r="DQ9" s="1046" t="s">
        <v>525</v>
      </c>
      <c r="DR9" s="1047"/>
      <c r="DS9" s="1047"/>
      <c r="DT9" s="1047"/>
      <c r="DU9" s="1048"/>
      <c r="DV9" s="1049"/>
      <c r="DW9" s="1050"/>
      <c r="DX9" s="1050"/>
      <c r="DY9" s="1050"/>
      <c r="DZ9" s="1051"/>
      <c r="EA9" s="256"/>
    </row>
    <row r="10" spans="1:131" s="257" customFormat="1" ht="26.25" customHeight="1">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391</v>
      </c>
      <c r="B23" s="1001" t="s">
        <v>392</v>
      </c>
      <c r="C23" s="1002"/>
      <c r="D23" s="1002"/>
      <c r="E23" s="1002"/>
      <c r="F23" s="1002"/>
      <c r="G23" s="1002"/>
      <c r="H23" s="1002"/>
      <c r="I23" s="1002"/>
      <c r="J23" s="1002"/>
      <c r="K23" s="1002"/>
      <c r="L23" s="1002"/>
      <c r="M23" s="1002"/>
      <c r="N23" s="1002"/>
      <c r="O23" s="1002"/>
      <c r="P23" s="1003"/>
      <c r="Q23" s="1125">
        <v>82031</v>
      </c>
      <c r="R23" s="1126"/>
      <c r="S23" s="1126"/>
      <c r="T23" s="1126"/>
      <c r="U23" s="1126"/>
      <c r="V23" s="1126">
        <v>78325</v>
      </c>
      <c r="W23" s="1126"/>
      <c r="X23" s="1126"/>
      <c r="Y23" s="1126"/>
      <c r="Z23" s="1126"/>
      <c r="AA23" s="1126">
        <v>3707</v>
      </c>
      <c r="AB23" s="1126"/>
      <c r="AC23" s="1126"/>
      <c r="AD23" s="1126"/>
      <c r="AE23" s="1127"/>
      <c r="AF23" s="1128">
        <v>2701</v>
      </c>
      <c r="AG23" s="1126"/>
      <c r="AH23" s="1126"/>
      <c r="AI23" s="1126"/>
      <c r="AJ23" s="1129"/>
      <c r="AK23" s="1130"/>
      <c r="AL23" s="1131"/>
      <c r="AM23" s="1131"/>
      <c r="AN23" s="1131"/>
      <c r="AO23" s="1131"/>
      <c r="AP23" s="1126">
        <v>52946</v>
      </c>
      <c r="AQ23" s="1126"/>
      <c r="AR23" s="1126"/>
      <c r="AS23" s="1126"/>
      <c r="AT23" s="1126"/>
      <c r="AU23" s="1132"/>
      <c r="AV23" s="1132"/>
      <c r="AW23" s="1132"/>
      <c r="AX23" s="1132"/>
      <c r="AY23" s="1133"/>
      <c r="AZ23" s="1122" t="s">
        <v>129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372</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403</v>
      </c>
      <c r="C28" s="1108"/>
      <c r="D28" s="1108"/>
      <c r="E28" s="1108"/>
      <c r="F28" s="1108"/>
      <c r="G28" s="1108"/>
      <c r="H28" s="1108"/>
      <c r="I28" s="1108"/>
      <c r="J28" s="1108"/>
      <c r="K28" s="1108"/>
      <c r="L28" s="1108"/>
      <c r="M28" s="1108"/>
      <c r="N28" s="1108"/>
      <c r="O28" s="1108"/>
      <c r="P28" s="1109"/>
      <c r="Q28" s="1110">
        <v>14953</v>
      </c>
      <c r="R28" s="1111"/>
      <c r="S28" s="1111"/>
      <c r="T28" s="1111"/>
      <c r="U28" s="1111"/>
      <c r="V28" s="1111">
        <v>14806</v>
      </c>
      <c r="W28" s="1111"/>
      <c r="X28" s="1111"/>
      <c r="Y28" s="1111"/>
      <c r="Z28" s="1111"/>
      <c r="AA28" s="1111">
        <v>146</v>
      </c>
      <c r="AB28" s="1111"/>
      <c r="AC28" s="1111"/>
      <c r="AD28" s="1111"/>
      <c r="AE28" s="1112"/>
      <c r="AF28" s="1113">
        <v>146</v>
      </c>
      <c r="AG28" s="1111"/>
      <c r="AH28" s="1111"/>
      <c r="AI28" s="1111"/>
      <c r="AJ28" s="1114"/>
      <c r="AK28" s="1115">
        <v>1423</v>
      </c>
      <c r="AL28" s="1103"/>
      <c r="AM28" s="1103"/>
      <c r="AN28" s="1103"/>
      <c r="AO28" s="1103"/>
      <c r="AP28" s="1103" t="s">
        <v>593</v>
      </c>
      <c r="AQ28" s="1103"/>
      <c r="AR28" s="1103"/>
      <c r="AS28" s="1103"/>
      <c r="AT28" s="1103"/>
      <c r="AU28" s="1103" t="s">
        <v>593</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404</v>
      </c>
      <c r="C29" s="1095"/>
      <c r="D29" s="1095"/>
      <c r="E29" s="1095"/>
      <c r="F29" s="1095"/>
      <c r="G29" s="1095"/>
      <c r="H29" s="1095"/>
      <c r="I29" s="1095"/>
      <c r="J29" s="1095"/>
      <c r="K29" s="1095"/>
      <c r="L29" s="1095"/>
      <c r="M29" s="1095"/>
      <c r="N29" s="1095"/>
      <c r="O29" s="1095"/>
      <c r="P29" s="1096"/>
      <c r="Q29" s="1100">
        <v>11495</v>
      </c>
      <c r="R29" s="1101"/>
      <c r="S29" s="1101"/>
      <c r="T29" s="1101"/>
      <c r="U29" s="1101"/>
      <c r="V29" s="1101">
        <v>11068</v>
      </c>
      <c r="W29" s="1101"/>
      <c r="X29" s="1101"/>
      <c r="Y29" s="1101"/>
      <c r="Z29" s="1101"/>
      <c r="AA29" s="1101">
        <v>427</v>
      </c>
      <c r="AB29" s="1101"/>
      <c r="AC29" s="1101"/>
      <c r="AD29" s="1101"/>
      <c r="AE29" s="1102"/>
      <c r="AF29" s="1076">
        <v>427</v>
      </c>
      <c r="AG29" s="1077"/>
      <c r="AH29" s="1077"/>
      <c r="AI29" s="1077"/>
      <c r="AJ29" s="1078"/>
      <c r="AK29" s="1037">
        <v>1935</v>
      </c>
      <c r="AL29" s="1028"/>
      <c r="AM29" s="1028"/>
      <c r="AN29" s="1028"/>
      <c r="AO29" s="1028"/>
      <c r="AP29" s="1028" t="s">
        <v>593</v>
      </c>
      <c r="AQ29" s="1028"/>
      <c r="AR29" s="1028"/>
      <c r="AS29" s="1028"/>
      <c r="AT29" s="1028"/>
      <c r="AU29" s="1028" t="s">
        <v>593</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405</v>
      </c>
      <c r="C30" s="1095"/>
      <c r="D30" s="1095"/>
      <c r="E30" s="1095"/>
      <c r="F30" s="1095"/>
      <c r="G30" s="1095"/>
      <c r="H30" s="1095"/>
      <c r="I30" s="1095"/>
      <c r="J30" s="1095"/>
      <c r="K30" s="1095"/>
      <c r="L30" s="1095"/>
      <c r="M30" s="1095"/>
      <c r="N30" s="1095"/>
      <c r="O30" s="1095"/>
      <c r="P30" s="1096"/>
      <c r="Q30" s="1100">
        <v>1545</v>
      </c>
      <c r="R30" s="1101"/>
      <c r="S30" s="1101"/>
      <c r="T30" s="1101"/>
      <c r="U30" s="1101"/>
      <c r="V30" s="1101">
        <v>1538</v>
      </c>
      <c r="W30" s="1101"/>
      <c r="X30" s="1101"/>
      <c r="Y30" s="1101"/>
      <c r="Z30" s="1101"/>
      <c r="AA30" s="1101">
        <v>7</v>
      </c>
      <c r="AB30" s="1101"/>
      <c r="AC30" s="1101"/>
      <c r="AD30" s="1101"/>
      <c r="AE30" s="1102"/>
      <c r="AF30" s="1076">
        <v>7</v>
      </c>
      <c r="AG30" s="1077"/>
      <c r="AH30" s="1077"/>
      <c r="AI30" s="1077"/>
      <c r="AJ30" s="1078"/>
      <c r="AK30" s="1037">
        <v>493</v>
      </c>
      <c r="AL30" s="1028"/>
      <c r="AM30" s="1028"/>
      <c r="AN30" s="1028"/>
      <c r="AO30" s="1028"/>
      <c r="AP30" s="1028" t="s">
        <v>593</v>
      </c>
      <c r="AQ30" s="1028"/>
      <c r="AR30" s="1028"/>
      <c r="AS30" s="1028"/>
      <c r="AT30" s="1028"/>
      <c r="AU30" s="1028" t="s">
        <v>593</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406</v>
      </c>
      <c r="C31" s="1095"/>
      <c r="D31" s="1095"/>
      <c r="E31" s="1095"/>
      <c r="F31" s="1095"/>
      <c r="G31" s="1095"/>
      <c r="H31" s="1095"/>
      <c r="I31" s="1095"/>
      <c r="J31" s="1095"/>
      <c r="K31" s="1095"/>
      <c r="L31" s="1095"/>
      <c r="M31" s="1095"/>
      <c r="N31" s="1095"/>
      <c r="O31" s="1095"/>
      <c r="P31" s="1096"/>
      <c r="Q31" s="1100">
        <v>24</v>
      </c>
      <c r="R31" s="1101"/>
      <c r="S31" s="1101"/>
      <c r="T31" s="1101"/>
      <c r="U31" s="1101"/>
      <c r="V31" s="1101">
        <v>9</v>
      </c>
      <c r="W31" s="1101"/>
      <c r="X31" s="1101"/>
      <c r="Y31" s="1101"/>
      <c r="Z31" s="1101"/>
      <c r="AA31" s="1101">
        <v>16</v>
      </c>
      <c r="AB31" s="1101"/>
      <c r="AC31" s="1101"/>
      <c r="AD31" s="1101"/>
      <c r="AE31" s="1102"/>
      <c r="AF31" s="1076">
        <v>16</v>
      </c>
      <c r="AG31" s="1077"/>
      <c r="AH31" s="1077"/>
      <c r="AI31" s="1077"/>
      <c r="AJ31" s="1078"/>
      <c r="AK31" s="1037" t="s">
        <v>593</v>
      </c>
      <c r="AL31" s="1028"/>
      <c r="AM31" s="1028"/>
      <c r="AN31" s="1028"/>
      <c r="AO31" s="1028"/>
      <c r="AP31" s="1028" t="s">
        <v>593</v>
      </c>
      <c r="AQ31" s="1028"/>
      <c r="AR31" s="1028"/>
      <c r="AS31" s="1028"/>
      <c r="AT31" s="1028"/>
      <c r="AU31" s="1028" t="s">
        <v>593</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407</v>
      </c>
      <c r="C32" s="1095"/>
      <c r="D32" s="1095"/>
      <c r="E32" s="1095"/>
      <c r="F32" s="1095"/>
      <c r="G32" s="1095"/>
      <c r="H32" s="1095"/>
      <c r="I32" s="1095"/>
      <c r="J32" s="1095"/>
      <c r="K32" s="1095"/>
      <c r="L32" s="1095"/>
      <c r="M32" s="1095"/>
      <c r="N32" s="1095"/>
      <c r="O32" s="1095"/>
      <c r="P32" s="1096"/>
      <c r="Q32" s="1100">
        <v>2224</v>
      </c>
      <c r="R32" s="1101"/>
      <c r="S32" s="1101"/>
      <c r="T32" s="1101"/>
      <c r="U32" s="1101"/>
      <c r="V32" s="1101">
        <v>1685</v>
      </c>
      <c r="W32" s="1101"/>
      <c r="X32" s="1101"/>
      <c r="Y32" s="1101"/>
      <c r="Z32" s="1101"/>
      <c r="AA32" s="1101">
        <v>539</v>
      </c>
      <c r="AB32" s="1101"/>
      <c r="AC32" s="1101"/>
      <c r="AD32" s="1101"/>
      <c r="AE32" s="1102"/>
      <c r="AF32" s="1076">
        <v>3815</v>
      </c>
      <c r="AG32" s="1077"/>
      <c r="AH32" s="1077"/>
      <c r="AI32" s="1077"/>
      <c r="AJ32" s="1078"/>
      <c r="AK32" s="1037">
        <v>12</v>
      </c>
      <c r="AL32" s="1028"/>
      <c r="AM32" s="1028"/>
      <c r="AN32" s="1028"/>
      <c r="AO32" s="1028"/>
      <c r="AP32" s="1028">
        <v>1265</v>
      </c>
      <c r="AQ32" s="1028"/>
      <c r="AR32" s="1028"/>
      <c r="AS32" s="1028"/>
      <c r="AT32" s="1028"/>
      <c r="AU32" s="1028">
        <v>306</v>
      </c>
      <c r="AV32" s="1028"/>
      <c r="AW32" s="1028"/>
      <c r="AX32" s="1028"/>
      <c r="AY32" s="1028"/>
      <c r="AZ32" s="1099" t="s">
        <v>593</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409</v>
      </c>
      <c r="C33" s="1095"/>
      <c r="D33" s="1095"/>
      <c r="E33" s="1095"/>
      <c r="F33" s="1095"/>
      <c r="G33" s="1095"/>
      <c r="H33" s="1095"/>
      <c r="I33" s="1095"/>
      <c r="J33" s="1095"/>
      <c r="K33" s="1095"/>
      <c r="L33" s="1095"/>
      <c r="M33" s="1095"/>
      <c r="N33" s="1095"/>
      <c r="O33" s="1095"/>
      <c r="P33" s="1096"/>
      <c r="Q33" s="1100">
        <v>27</v>
      </c>
      <c r="R33" s="1101"/>
      <c r="S33" s="1101"/>
      <c r="T33" s="1101"/>
      <c r="U33" s="1101"/>
      <c r="V33" s="1101">
        <v>25</v>
      </c>
      <c r="W33" s="1101"/>
      <c r="X33" s="1101"/>
      <c r="Y33" s="1101"/>
      <c r="Z33" s="1101"/>
      <c r="AA33" s="1101">
        <v>2</v>
      </c>
      <c r="AB33" s="1101"/>
      <c r="AC33" s="1101"/>
      <c r="AD33" s="1101"/>
      <c r="AE33" s="1102"/>
      <c r="AF33" s="1076">
        <v>48</v>
      </c>
      <c r="AG33" s="1077"/>
      <c r="AH33" s="1077"/>
      <c r="AI33" s="1077"/>
      <c r="AJ33" s="1078"/>
      <c r="AK33" s="1037">
        <v>3</v>
      </c>
      <c r="AL33" s="1028"/>
      <c r="AM33" s="1028"/>
      <c r="AN33" s="1028"/>
      <c r="AO33" s="1028"/>
      <c r="AP33" s="1028" t="s">
        <v>593</v>
      </c>
      <c r="AQ33" s="1028"/>
      <c r="AR33" s="1028"/>
      <c r="AS33" s="1028"/>
      <c r="AT33" s="1028"/>
      <c r="AU33" s="1028" t="s">
        <v>593</v>
      </c>
      <c r="AV33" s="1028"/>
      <c r="AW33" s="1028"/>
      <c r="AX33" s="1028"/>
      <c r="AY33" s="1028"/>
      <c r="AZ33" s="1099" t="s">
        <v>593</v>
      </c>
      <c r="BA33" s="1099"/>
      <c r="BB33" s="1099"/>
      <c r="BC33" s="1099"/>
      <c r="BD33" s="1099"/>
      <c r="BE33" s="1089" t="s">
        <v>410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t="s">
        <v>411</v>
      </c>
      <c r="C34" s="1095"/>
      <c r="D34" s="1095"/>
      <c r="E34" s="1095"/>
      <c r="F34" s="1095"/>
      <c r="G34" s="1095"/>
      <c r="H34" s="1095"/>
      <c r="I34" s="1095"/>
      <c r="J34" s="1095"/>
      <c r="K34" s="1095"/>
      <c r="L34" s="1095"/>
      <c r="M34" s="1095"/>
      <c r="N34" s="1095"/>
      <c r="O34" s="1095"/>
      <c r="P34" s="1096"/>
      <c r="Q34" s="1100">
        <v>6134</v>
      </c>
      <c r="R34" s="1101"/>
      <c r="S34" s="1101"/>
      <c r="T34" s="1101"/>
      <c r="U34" s="1101"/>
      <c r="V34" s="1101">
        <v>6091</v>
      </c>
      <c r="W34" s="1101"/>
      <c r="X34" s="1101"/>
      <c r="Y34" s="1101"/>
      <c r="Z34" s="1101"/>
      <c r="AA34" s="1101">
        <v>43</v>
      </c>
      <c r="AB34" s="1101"/>
      <c r="AC34" s="1101"/>
      <c r="AD34" s="1101"/>
      <c r="AE34" s="1102"/>
      <c r="AF34" s="1076">
        <v>2531</v>
      </c>
      <c r="AG34" s="1077"/>
      <c r="AH34" s="1077"/>
      <c r="AI34" s="1077"/>
      <c r="AJ34" s="1078"/>
      <c r="AK34" s="1037">
        <v>144</v>
      </c>
      <c r="AL34" s="1028"/>
      <c r="AM34" s="1028"/>
      <c r="AN34" s="1028"/>
      <c r="AO34" s="1028"/>
      <c r="AP34" s="1028">
        <v>954</v>
      </c>
      <c r="AQ34" s="1028"/>
      <c r="AR34" s="1028"/>
      <c r="AS34" s="1028"/>
      <c r="AT34" s="1028"/>
      <c r="AU34" s="1028">
        <v>713</v>
      </c>
      <c r="AV34" s="1028"/>
      <c r="AW34" s="1028"/>
      <c r="AX34" s="1028"/>
      <c r="AY34" s="1028"/>
      <c r="AZ34" s="1099" t="s">
        <v>593</v>
      </c>
      <c r="BA34" s="1099"/>
      <c r="BB34" s="1099"/>
      <c r="BC34" s="1099"/>
      <c r="BD34" s="1099"/>
      <c r="BE34" s="1089" t="s">
        <v>412</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t="s">
        <v>413</v>
      </c>
      <c r="C35" s="1095"/>
      <c r="D35" s="1095"/>
      <c r="E35" s="1095"/>
      <c r="F35" s="1095"/>
      <c r="G35" s="1095"/>
      <c r="H35" s="1095"/>
      <c r="I35" s="1095"/>
      <c r="J35" s="1095"/>
      <c r="K35" s="1095"/>
      <c r="L35" s="1095"/>
      <c r="M35" s="1095"/>
      <c r="N35" s="1095"/>
      <c r="O35" s="1095"/>
      <c r="P35" s="1096"/>
      <c r="Q35" s="1100">
        <v>1139</v>
      </c>
      <c r="R35" s="1101"/>
      <c r="S35" s="1101"/>
      <c r="T35" s="1101"/>
      <c r="U35" s="1101"/>
      <c r="V35" s="1101">
        <v>1048</v>
      </c>
      <c r="W35" s="1101"/>
      <c r="X35" s="1101"/>
      <c r="Y35" s="1101"/>
      <c r="Z35" s="1101"/>
      <c r="AA35" s="1101">
        <v>92</v>
      </c>
      <c r="AB35" s="1101"/>
      <c r="AC35" s="1101"/>
      <c r="AD35" s="1101"/>
      <c r="AE35" s="1102"/>
      <c r="AF35" s="1076">
        <v>223</v>
      </c>
      <c r="AG35" s="1077"/>
      <c r="AH35" s="1077"/>
      <c r="AI35" s="1077"/>
      <c r="AJ35" s="1078"/>
      <c r="AK35" s="1037">
        <v>275</v>
      </c>
      <c r="AL35" s="1028"/>
      <c r="AM35" s="1028"/>
      <c r="AN35" s="1028"/>
      <c r="AO35" s="1028"/>
      <c r="AP35" s="1028">
        <v>6499</v>
      </c>
      <c r="AQ35" s="1028"/>
      <c r="AR35" s="1028"/>
      <c r="AS35" s="1028"/>
      <c r="AT35" s="1028"/>
      <c r="AU35" s="1028">
        <v>4692</v>
      </c>
      <c r="AV35" s="1028"/>
      <c r="AW35" s="1028"/>
      <c r="AX35" s="1028"/>
      <c r="AY35" s="1028"/>
      <c r="AZ35" s="1099" t="s">
        <v>593</v>
      </c>
      <c r="BA35" s="1099"/>
      <c r="BB35" s="1099"/>
      <c r="BC35" s="1099"/>
      <c r="BD35" s="1099"/>
      <c r="BE35" s="1089" t="s">
        <v>408</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t="s">
        <v>414</v>
      </c>
      <c r="C36" s="1095"/>
      <c r="D36" s="1095"/>
      <c r="E36" s="1095"/>
      <c r="F36" s="1095"/>
      <c r="G36" s="1095"/>
      <c r="H36" s="1095"/>
      <c r="I36" s="1095"/>
      <c r="J36" s="1095"/>
      <c r="K36" s="1095"/>
      <c r="L36" s="1095"/>
      <c r="M36" s="1095"/>
      <c r="N36" s="1095"/>
      <c r="O36" s="1095"/>
      <c r="P36" s="1096"/>
      <c r="Q36" s="1100">
        <v>73</v>
      </c>
      <c r="R36" s="1101"/>
      <c r="S36" s="1101"/>
      <c r="T36" s="1101"/>
      <c r="U36" s="1101"/>
      <c r="V36" s="1101">
        <v>66</v>
      </c>
      <c r="W36" s="1101"/>
      <c r="X36" s="1101"/>
      <c r="Y36" s="1101"/>
      <c r="Z36" s="1101"/>
      <c r="AA36" s="1101">
        <v>6</v>
      </c>
      <c r="AB36" s="1101"/>
      <c r="AC36" s="1101"/>
      <c r="AD36" s="1101"/>
      <c r="AE36" s="1102"/>
      <c r="AF36" s="1076">
        <v>6</v>
      </c>
      <c r="AG36" s="1077"/>
      <c r="AH36" s="1077"/>
      <c r="AI36" s="1077"/>
      <c r="AJ36" s="1078"/>
      <c r="AK36" s="1037">
        <v>5</v>
      </c>
      <c r="AL36" s="1028"/>
      <c r="AM36" s="1028"/>
      <c r="AN36" s="1028"/>
      <c r="AO36" s="1028"/>
      <c r="AP36" s="1028" t="s">
        <v>593</v>
      </c>
      <c r="AQ36" s="1028"/>
      <c r="AR36" s="1028"/>
      <c r="AS36" s="1028"/>
      <c r="AT36" s="1028"/>
      <c r="AU36" s="1028" t="s">
        <v>593</v>
      </c>
      <c r="AV36" s="1028"/>
      <c r="AW36" s="1028"/>
      <c r="AX36" s="1028"/>
      <c r="AY36" s="1028"/>
      <c r="AZ36" s="1099" t="s">
        <v>593</v>
      </c>
      <c r="BA36" s="1099"/>
      <c r="BB36" s="1099"/>
      <c r="BC36" s="1099"/>
      <c r="BD36" s="1099"/>
      <c r="BE36" s="1089" t="s">
        <v>415</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391</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7218</v>
      </c>
      <c r="AG63" s="1016"/>
      <c r="AH63" s="1016"/>
      <c r="AI63" s="1016"/>
      <c r="AJ63" s="1087"/>
      <c r="AK63" s="1088"/>
      <c r="AL63" s="1020"/>
      <c r="AM63" s="1020"/>
      <c r="AN63" s="1020"/>
      <c r="AO63" s="1020"/>
      <c r="AP63" s="1016">
        <v>8717</v>
      </c>
      <c r="AQ63" s="1016"/>
      <c r="AR63" s="1016"/>
      <c r="AS63" s="1016"/>
      <c r="AT63" s="1016"/>
      <c r="AU63" s="1016">
        <v>5711</v>
      </c>
      <c r="AV63" s="1016"/>
      <c r="AW63" s="1016"/>
      <c r="AX63" s="1016"/>
      <c r="AY63" s="1016"/>
      <c r="AZ63" s="1082"/>
      <c r="BA63" s="1082"/>
      <c r="BB63" s="1082"/>
      <c r="BC63" s="1082"/>
      <c r="BD63" s="1082"/>
      <c r="BE63" s="1017"/>
      <c r="BF63" s="1017"/>
      <c r="BG63" s="1017"/>
      <c r="BH63" s="1017"/>
      <c r="BI63" s="1018"/>
      <c r="BJ63" s="1083" t="s">
        <v>418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420</v>
      </c>
      <c r="B66" s="1053"/>
      <c r="C66" s="1053"/>
      <c r="D66" s="1053"/>
      <c r="E66" s="1053"/>
      <c r="F66" s="1053"/>
      <c r="G66" s="1053"/>
      <c r="H66" s="1053"/>
      <c r="I66" s="1053"/>
      <c r="J66" s="1053"/>
      <c r="K66" s="1053"/>
      <c r="L66" s="1053"/>
      <c r="M66" s="1053"/>
      <c r="N66" s="1053"/>
      <c r="O66" s="1053"/>
      <c r="P66" s="1054"/>
      <c r="Q66" s="1058" t="s">
        <v>421</v>
      </c>
      <c r="R66" s="1059"/>
      <c r="S66" s="1059"/>
      <c r="T66" s="1059"/>
      <c r="U66" s="1060"/>
      <c r="V66" s="1058" t="s">
        <v>422</v>
      </c>
      <c r="W66" s="1059"/>
      <c r="X66" s="1059"/>
      <c r="Y66" s="1059"/>
      <c r="Z66" s="1060"/>
      <c r="AA66" s="1058" t="s">
        <v>423</v>
      </c>
      <c r="AB66" s="1059"/>
      <c r="AC66" s="1059"/>
      <c r="AD66" s="1059"/>
      <c r="AE66" s="1060"/>
      <c r="AF66" s="1064" t="s">
        <v>424</v>
      </c>
      <c r="AG66" s="1065"/>
      <c r="AH66" s="1065"/>
      <c r="AI66" s="1065"/>
      <c r="AJ66" s="1066"/>
      <c r="AK66" s="1058" t="s">
        <v>399</v>
      </c>
      <c r="AL66" s="1053"/>
      <c r="AM66" s="1053"/>
      <c r="AN66" s="1053"/>
      <c r="AO66" s="1054"/>
      <c r="AP66" s="1058" t="s">
        <v>425</v>
      </c>
      <c r="AQ66" s="1059"/>
      <c r="AR66" s="1059"/>
      <c r="AS66" s="1059"/>
      <c r="AT66" s="1060"/>
      <c r="AU66" s="1058" t="s">
        <v>426</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594</v>
      </c>
      <c r="C68" s="1043"/>
      <c r="D68" s="1043"/>
      <c r="E68" s="1043"/>
      <c r="F68" s="1043"/>
      <c r="G68" s="1043"/>
      <c r="H68" s="1043"/>
      <c r="I68" s="1043"/>
      <c r="J68" s="1043"/>
      <c r="K68" s="1043"/>
      <c r="L68" s="1043"/>
      <c r="M68" s="1043"/>
      <c r="N68" s="1043"/>
      <c r="O68" s="1043"/>
      <c r="P68" s="1044"/>
      <c r="Q68" s="1045">
        <v>12990</v>
      </c>
      <c r="R68" s="1039"/>
      <c r="S68" s="1039"/>
      <c r="T68" s="1039"/>
      <c r="U68" s="1039"/>
      <c r="V68" s="1039">
        <v>12426</v>
      </c>
      <c r="W68" s="1039"/>
      <c r="X68" s="1039"/>
      <c r="Y68" s="1039"/>
      <c r="Z68" s="1039"/>
      <c r="AA68" s="1039">
        <v>564</v>
      </c>
      <c r="AB68" s="1039"/>
      <c r="AC68" s="1039"/>
      <c r="AD68" s="1039"/>
      <c r="AE68" s="1039"/>
      <c r="AF68" s="1039">
        <v>564</v>
      </c>
      <c r="AG68" s="1039"/>
      <c r="AH68" s="1039"/>
      <c r="AI68" s="1039"/>
      <c r="AJ68" s="1039"/>
      <c r="AK68" s="1039">
        <v>408</v>
      </c>
      <c r="AL68" s="1039"/>
      <c r="AM68" s="1039"/>
      <c r="AN68" s="1039"/>
      <c r="AO68" s="1039"/>
      <c r="AP68" s="1039" t="s">
        <v>525</v>
      </c>
      <c r="AQ68" s="1039"/>
      <c r="AR68" s="1039"/>
      <c r="AS68" s="1039"/>
      <c r="AT68" s="1039"/>
      <c r="AU68" s="1039" t="s">
        <v>525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595</v>
      </c>
      <c r="C69" s="1032"/>
      <c r="D69" s="1032"/>
      <c r="E69" s="1032"/>
      <c r="F69" s="1032"/>
      <c r="G69" s="1032"/>
      <c r="H69" s="1032"/>
      <c r="I69" s="1032"/>
      <c r="J69" s="1032"/>
      <c r="K69" s="1032"/>
      <c r="L69" s="1032"/>
      <c r="M69" s="1032"/>
      <c r="N69" s="1032"/>
      <c r="O69" s="1032"/>
      <c r="P69" s="1033"/>
      <c r="Q69" s="1034">
        <v>659</v>
      </c>
      <c r="R69" s="1028"/>
      <c r="S69" s="1028"/>
      <c r="T69" s="1028"/>
      <c r="U69" s="1028"/>
      <c r="V69" s="1028">
        <v>634</v>
      </c>
      <c r="W69" s="1028"/>
      <c r="X69" s="1028"/>
      <c r="Y69" s="1028"/>
      <c r="Z69" s="1028"/>
      <c r="AA69" s="1028">
        <v>25</v>
      </c>
      <c r="AB69" s="1028"/>
      <c r="AC69" s="1028"/>
      <c r="AD69" s="1028"/>
      <c r="AE69" s="1028"/>
      <c r="AF69" s="1028">
        <v>25</v>
      </c>
      <c r="AG69" s="1028"/>
      <c r="AH69" s="1028"/>
      <c r="AI69" s="1028"/>
      <c r="AJ69" s="1028"/>
      <c r="AK69" s="1028">
        <v>2</v>
      </c>
      <c r="AL69" s="1028"/>
      <c r="AM69" s="1028"/>
      <c r="AN69" s="1028"/>
      <c r="AO69" s="1028"/>
      <c r="AP69" s="1028" t="s">
        <v>525</v>
      </c>
      <c r="AQ69" s="1028"/>
      <c r="AR69" s="1028"/>
      <c r="AS69" s="1028"/>
      <c r="AT69" s="1028"/>
      <c r="AU69" s="1028" t="s">
        <v>525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596</v>
      </c>
      <c r="C70" s="1032"/>
      <c r="D70" s="1032"/>
      <c r="E70" s="1032"/>
      <c r="F70" s="1032"/>
      <c r="G70" s="1032"/>
      <c r="H70" s="1032"/>
      <c r="I70" s="1032"/>
      <c r="J70" s="1032"/>
      <c r="K70" s="1032"/>
      <c r="L70" s="1032"/>
      <c r="M70" s="1032"/>
      <c r="N70" s="1032"/>
      <c r="O70" s="1032"/>
      <c r="P70" s="1033"/>
      <c r="Q70" s="1034">
        <v>58</v>
      </c>
      <c r="R70" s="1028"/>
      <c r="S70" s="1028"/>
      <c r="T70" s="1028"/>
      <c r="U70" s="1028"/>
      <c r="V70" s="1028">
        <v>55</v>
      </c>
      <c r="W70" s="1028"/>
      <c r="X70" s="1028"/>
      <c r="Y70" s="1028"/>
      <c r="Z70" s="1028"/>
      <c r="AA70" s="1028">
        <v>3</v>
      </c>
      <c r="AB70" s="1028"/>
      <c r="AC70" s="1028"/>
      <c r="AD70" s="1028"/>
      <c r="AE70" s="1028"/>
      <c r="AF70" s="1028">
        <v>3</v>
      </c>
      <c r="AG70" s="1028"/>
      <c r="AH70" s="1028"/>
      <c r="AI70" s="1028"/>
      <c r="AJ70" s="1028"/>
      <c r="AK70" s="1028">
        <v>15</v>
      </c>
      <c r="AL70" s="1028"/>
      <c r="AM70" s="1028"/>
      <c r="AN70" s="1028"/>
      <c r="AO70" s="1028"/>
      <c r="AP70" s="1028" t="s">
        <v>525</v>
      </c>
      <c r="AQ70" s="1028"/>
      <c r="AR70" s="1028"/>
      <c r="AS70" s="1028"/>
      <c r="AT70" s="1028"/>
      <c r="AU70" s="1028" t="s">
        <v>525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597</v>
      </c>
      <c r="C71" s="1032"/>
      <c r="D71" s="1032"/>
      <c r="E71" s="1032"/>
      <c r="F71" s="1032"/>
      <c r="G71" s="1032"/>
      <c r="H71" s="1032"/>
      <c r="I71" s="1032"/>
      <c r="J71" s="1032"/>
      <c r="K71" s="1032"/>
      <c r="L71" s="1032"/>
      <c r="M71" s="1032"/>
      <c r="N71" s="1032"/>
      <c r="O71" s="1032"/>
      <c r="P71" s="1033"/>
      <c r="Q71" s="1034">
        <v>136</v>
      </c>
      <c r="R71" s="1028"/>
      <c r="S71" s="1028"/>
      <c r="T71" s="1028"/>
      <c r="U71" s="1028"/>
      <c r="V71" s="1028">
        <v>96</v>
      </c>
      <c r="W71" s="1028"/>
      <c r="X71" s="1028"/>
      <c r="Y71" s="1028"/>
      <c r="Z71" s="1028"/>
      <c r="AA71" s="1028">
        <v>40</v>
      </c>
      <c r="AB71" s="1028"/>
      <c r="AC71" s="1028"/>
      <c r="AD71" s="1028"/>
      <c r="AE71" s="1028"/>
      <c r="AF71" s="1028">
        <v>40</v>
      </c>
      <c r="AG71" s="1028"/>
      <c r="AH71" s="1028"/>
      <c r="AI71" s="1028"/>
      <c r="AJ71" s="1028"/>
      <c r="AK71" s="1028" t="s">
        <v>525</v>
      </c>
      <c r="AL71" s="1028"/>
      <c r="AM71" s="1028"/>
      <c r="AN71" s="1028"/>
      <c r="AO71" s="1028"/>
      <c r="AP71" s="1028" t="s">
        <v>525</v>
      </c>
      <c r="AQ71" s="1028"/>
      <c r="AR71" s="1028"/>
      <c r="AS71" s="1028"/>
      <c r="AT71" s="1028"/>
      <c r="AU71" s="1028" t="s">
        <v>525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598</v>
      </c>
      <c r="C72" s="1032"/>
      <c r="D72" s="1032"/>
      <c r="E72" s="1032"/>
      <c r="F72" s="1032"/>
      <c r="G72" s="1032"/>
      <c r="H72" s="1032"/>
      <c r="I72" s="1032"/>
      <c r="J72" s="1032"/>
      <c r="K72" s="1032"/>
      <c r="L72" s="1032"/>
      <c r="M72" s="1032"/>
      <c r="N72" s="1032"/>
      <c r="O72" s="1032"/>
      <c r="P72" s="1033"/>
      <c r="Q72" s="1034">
        <v>430</v>
      </c>
      <c r="R72" s="1028"/>
      <c r="S72" s="1028"/>
      <c r="T72" s="1028"/>
      <c r="U72" s="1028"/>
      <c r="V72" s="1028">
        <v>425</v>
      </c>
      <c r="W72" s="1028"/>
      <c r="X72" s="1028"/>
      <c r="Y72" s="1028"/>
      <c r="Z72" s="1028"/>
      <c r="AA72" s="1028">
        <v>5</v>
      </c>
      <c r="AB72" s="1028"/>
      <c r="AC72" s="1028"/>
      <c r="AD72" s="1028"/>
      <c r="AE72" s="1028"/>
      <c r="AF72" s="1028">
        <v>5</v>
      </c>
      <c r="AG72" s="1028"/>
      <c r="AH72" s="1028"/>
      <c r="AI72" s="1028"/>
      <c r="AJ72" s="1028"/>
      <c r="AK72" s="1028" t="s">
        <v>525</v>
      </c>
      <c r="AL72" s="1028"/>
      <c r="AM72" s="1028"/>
      <c r="AN72" s="1028"/>
      <c r="AO72" s="1028"/>
      <c r="AP72" s="1028" t="s">
        <v>525</v>
      </c>
      <c r="AQ72" s="1028"/>
      <c r="AR72" s="1028"/>
      <c r="AS72" s="1028"/>
      <c r="AT72" s="1028"/>
      <c r="AU72" s="1028" t="s">
        <v>525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599</v>
      </c>
      <c r="C73" s="1032"/>
      <c r="D73" s="1032"/>
      <c r="E73" s="1032"/>
      <c r="F73" s="1032"/>
      <c r="G73" s="1032"/>
      <c r="H73" s="1032"/>
      <c r="I73" s="1032"/>
      <c r="J73" s="1032"/>
      <c r="K73" s="1032"/>
      <c r="L73" s="1032"/>
      <c r="M73" s="1032"/>
      <c r="N73" s="1032"/>
      <c r="O73" s="1032"/>
      <c r="P73" s="1033"/>
      <c r="Q73" s="1034">
        <v>285091</v>
      </c>
      <c r="R73" s="1028"/>
      <c r="S73" s="1028"/>
      <c r="T73" s="1028"/>
      <c r="U73" s="1028"/>
      <c r="V73" s="1028">
        <v>273242</v>
      </c>
      <c r="W73" s="1028"/>
      <c r="X73" s="1028"/>
      <c r="Y73" s="1028"/>
      <c r="Z73" s="1028"/>
      <c r="AA73" s="1028">
        <v>11849</v>
      </c>
      <c r="AB73" s="1028"/>
      <c r="AC73" s="1028"/>
      <c r="AD73" s="1028"/>
      <c r="AE73" s="1028"/>
      <c r="AF73" s="1028">
        <v>11849</v>
      </c>
      <c r="AG73" s="1028"/>
      <c r="AH73" s="1028"/>
      <c r="AI73" s="1028"/>
      <c r="AJ73" s="1028"/>
      <c r="AK73" s="1028">
        <v>343</v>
      </c>
      <c r="AL73" s="1028"/>
      <c r="AM73" s="1028"/>
      <c r="AN73" s="1028"/>
      <c r="AO73" s="1028"/>
      <c r="AP73" s="1028" t="s">
        <v>525</v>
      </c>
      <c r="AQ73" s="1028"/>
      <c r="AR73" s="1028"/>
      <c r="AS73" s="1028"/>
      <c r="AT73" s="1028"/>
      <c r="AU73" s="1028" t="s">
        <v>525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391</v>
      </c>
      <c r="B88" s="1001" t="s">
        <v>427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12486</v>
      </c>
      <c r="AG88" s="1016"/>
      <c r="AH88" s="1016"/>
      <c r="AI88" s="1016"/>
      <c r="AJ88" s="1016"/>
      <c r="AK88" s="1020"/>
      <c r="AL88" s="1020"/>
      <c r="AM88" s="1020"/>
      <c r="AN88" s="1020"/>
      <c r="AO88" s="1020"/>
      <c r="AP88" s="1016" t="s">
        <v>525</v>
      </c>
      <c r="AQ88" s="1016"/>
      <c r="AR88" s="1016"/>
      <c r="AS88" s="1016"/>
      <c r="AT88" s="1016"/>
      <c r="AU88" s="1016" t="s">
        <v>525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168</v>
      </c>
      <c r="CS102" s="1008"/>
      <c r="CT102" s="1008"/>
      <c r="CU102" s="1008"/>
      <c r="CV102" s="1009"/>
      <c r="CW102" s="1007">
        <v>65</v>
      </c>
      <c r="CX102" s="1008"/>
      <c r="CY102" s="1008"/>
      <c r="CZ102" s="1008"/>
      <c r="DA102" s="1009"/>
      <c r="DB102" s="1007" t="s">
        <v>525</v>
      </c>
      <c r="DC102" s="1008"/>
      <c r="DD102" s="1008"/>
      <c r="DE102" s="1008"/>
      <c r="DF102" s="1009"/>
      <c r="DG102" s="1007" t="s">
        <v>525</v>
      </c>
      <c r="DH102" s="1008"/>
      <c r="DI102" s="1008"/>
      <c r="DJ102" s="1008"/>
      <c r="DK102" s="1009"/>
      <c r="DL102" s="1007" t="s">
        <v>525</v>
      </c>
      <c r="DM102" s="1008"/>
      <c r="DN102" s="1008"/>
      <c r="DO102" s="1008"/>
      <c r="DP102" s="1009"/>
      <c r="DQ102" s="1007" t="s">
        <v>525</v>
      </c>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435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436</v>
      </c>
      <c r="AB109" s="951"/>
      <c r="AC109" s="951"/>
      <c r="AD109" s="951"/>
      <c r="AE109" s="952"/>
      <c r="AF109" s="953" t="s">
        <v>437</v>
      </c>
      <c r="AG109" s="951"/>
      <c r="AH109" s="951"/>
      <c r="AI109" s="951"/>
      <c r="AJ109" s="952"/>
      <c r="AK109" s="953" t="s">
        <v>307</v>
      </c>
      <c r="AL109" s="951"/>
      <c r="AM109" s="951"/>
      <c r="AN109" s="951"/>
      <c r="AO109" s="952"/>
      <c r="AP109" s="953" t="s">
        <v>438</v>
      </c>
      <c r="AQ109" s="951"/>
      <c r="AR109" s="951"/>
      <c r="AS109" s="951"/>
      <c r="AT109" s="982"/>
      <c r="AU109" s="950" t="s">
        <v>435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436</v>
      </c>
      <c r="BR109" s="951"/>
      <c r="BS109" s="951"/>
      <c r="BT109" s="951"/>
      <c r="BU109" s="952"/>
      <c r="BV109" s="953" t="s">
        <v>437</v>
      </c>
      <c r="BW109" s="951"/>
      <c r="BX109" s="951"/>
      <c r="BY109" s="951"/>
      <c r="BZ109" s="952"/>
      <c r="CA109" s="953" t="s">
        <v>307</v>
      </c>
      <c r="CB109" s="951"/>
      <c r="CC109" s="951"/>
      <c r="CD109" s="951"/>
      <c r="CE109" s="952"/>
      <c r="CF109" s="989" t="s">
        <v>438</v>
      </c>
      <c r="CG109" s="989"/>
      <c r="CH109" s="989"/>
      <c r="CI109" s="989"/>
      <c r="CJ109" s="989"/>
      <c r="CK109" s="953" t="s">
        <v>439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436</v>
      </c>
      <c r="DH109" s="951"/>
      <c r="DI109" s="951"/>
      <c r="DJ109" s="951"/>
      <c r="DK109" s="952"/>
      <c r="DL109" s="953" t="s">
        <v>437</v>
      </c>
      <c r="DM109" s="951"/>
      <c r="DN109" s="951"/>
      <c r="DO109" s="951"/>
      <c r="DP109" s="952"/>
      <c r="DQ109" s="953" t="s">
        <v>307</v>
      </c>
      <c r="DR109" s="951"/>
      <c r="DS109" s="951"/>
      <c r="DT109" s="951"/>
      <c r="DU109" s="952"/>
      <c r="DV109" s="953" t="s">
        <v>438</v>
      </c>
      <c r="DW109" s="951"/>
      <c r="DX109" s="951"/>
      <c r="DY109" s="951"/>
      <c r="DZ109" s="982"/>
    </row>
    <row r="110" spans="1:131" s="248" customFormat="1" ht="26.25" customHeight="1">
      <c r="A110" s="853" t="s">
        <v>440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6912968</v>
      </c>
      <c r="AB110" s="944"/>
      <c r="AC110" s="944"/>
      <c r="AD110" s="944"/>
      <c r="AE110" s="945"/>
      <c r="AF110" s="946">
        <v>6690286</v>
      </c>
      <c r="AG110" s="944"/>
      <c r="AH110" s="944"/>
      <c r="AI110" s="944"/>
      <c r="AJ110" s="945"/>
      <c r="AK110" s="946">
        <v>6798822</v>
      </c>
      <c r="AL110" s="944"/>
      <c r="AM110" s="944"/>
      <c r="AN110" s="944"/>
      <c r="AO110" s="945"/>
      <c r="AP110" s="947">
        <v>23.4</v>
      </c>
      <c r="AQ110" s="948"/>
      <c r="AR110" s="948"/>
      <c r="AS110" s="948"/>
      <c r="AT110" s="949"/>
      <c r="AU110" s="983" t="s">
        <v>73</v>
      </c>
      <c r="AV110" s="984"/>
      <c r="AW110" s="984"/>
      <c r="AX110" s="984"/>
      <c r="AY110" s="984"/>
      <c r="AZ110" s="909" t="s">
        <v>441</v>
      </c>
      <c r="BA110" s="854"/>
      <c r="BB110" s="854"/>
      <c r="BC110" s="854"/>
      <c r="BD110" s="854"/>
      <c r="BE110" s="854"/>
      <c r="BF110" s="854"/>
      <c r="BG110" s="854"/>
      <c r="BH110" s="854"/>
      <c r="BI110" s="854"/>
      <c r="BJ110" s="854"/>
      <c r="BK110" s="854"/>
      <c r="BL110" s="854"/>
      <c r="BM110" s="854"/>
      <c r="BN110" s="854"/>
      <c r="BO110" s="854"/>
      <c r="BP110" s="855"/>
      <c r="BQ110" s="910">
        <v>55884015</v>
      </c>
      <c r="BR110" s="891"/>
      <c r="BS110" s="891"/>
      <c r="BT110" s="891"/>
      <c r="BU110" s="891"/>
      <c r="BV110" s="891">
        <v>54301836</v>
      </c>
      <c r="BW110" s="891"/>
      <c r="BX110" s="891"/>
      <c r="BY110" s="891"/>
      <c r="BZ110" s="891"/>
      <c r="CA110" s="891">
        <v>52945765</v>
      </c>
      <c r="CB110" s="891"/>
      <c r="CC110" s="891"/>
      <c r="CD110" s="891"/>
      <c r="CE110" s="891"/>
      <c r="CF110" s="915">
        <v>182.5</v>
      </c>
      <c r="CG110" s="916"/>
      <c r="CH110" s="916"/>
      <c r="CI110" s="916"/>
      <c r="CJ110" s="916"/>
      <c r="CK110" s="979" t="s">
        <v>442</v>
      </c>
      <c r="CL110" s="865"/>
      <c r="CM110" s="940" t="s">
        <v>443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444</v>
      </c>
      <c r="DH110" s="891"/>
      <c r="DI110" s="891"/>
      <c r="DJ110" s="891"/>
      <c r="DK110" s="891"/>
      <c r="DL110" s="891" t="s">
        <v>444</v>
      </c>
      <c r="DM110" s="891"/>
      <c r="DN110" s="891"/>
      <c r="DO110" s="891"/>
      <c r="DP110" s="891"/>
      <c r="DQ110" s="891" t="s">
        <v>444</v>
      </c>
      <c r="DR110" s="891"/>
      <c r="DS110" s="891"/>
      <c r="DT110" s="891"/>
      <c r="DU110" s="891"/>
      <c r="DV110" s="892" t="s">
        <v>444</v>
      </c>
      <c r="DW110" s="892"/>
      <c r="DX110" s="892"/>
      <c r="DY110" s="892"/>
      <c r="DZ110" s="893"/>
    </row>
    <row r="111" spans="1:131" s="248" customFormat="1" ht="26.25" customHeight="1">
      <c r="A111" s="820" t="s">
        <v>445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446</v>
      </c>
      <c r="AB111" s="972"/>
      <c r="AC111" s="972"/>
      <c r="AD111" s="972"/>
      <c r="AE111" s="973"/>
      <c r="AF111" s="974" t="s">
        <v>446</v>
      </c>
      <c r="AG111" s="972"/>
      <c r="AH111" s="972"/>
      <c r="AI111" s="972"/>
      <c r="AJ111" s="973"/>
      <c r="AK111" s="974" t="s">
        <v>446</v>
      </c>
      <c r="AL111" s="972"/>
      <c r="AM111" s="972"/>
      <c r="AN111" s="972"/>
      <c r="AO111" s="973"/>
      <c r="AP111" s="975" t="s">
        <v>446</v>
      </c>
      <c r="AQ111" s="976"/>
      <c r="AR111" s="976"/>
      <c r="AS111" s="976"/>
      <c r="AT111" s="977"/>
      <c r="AU111" s="985"/>
      <c r="AV111" s="986"/>
      <c r="AW111" s="986"/>
      <c r="AX111" s="986"/>
      <c r="AY111" s="986"/>
      <c r="AZ111" s="861" t="s">
        <v>447</v>
      </c>
      <c r="BA111" s="796"/>
      <c r="BB111" s="796"/>
      <c r="BC111" s="796"/>
      <c r="BD111" s="796"/>
      <c r="BE111" s="796"/>
      <c r="BF111" s="796"/>
      <c r="BG111" s="796"/>
      <c r="BH111" s="796"/>
      <c r="BI111" s="796"/>
      <c r="BJ111" s="796"/>
      <c r="BK111" s="796"/>
      <c r="BL111" s="796"/>
      <c r="BM111" s="796"/>
      <c r="BN111" s="796"/>
      <c r="BO111" s="796"/>
      <c r="BP111" s="797"/>
      <c r="BQ111" s="862" t="s">
        <v>129</v>
      </c>
      <c r="BR111" s="863"/>
      <c r="BS111" s="863"/>
      <c r="BT111" s="863"/>
      <c r="BU111" s="863"/>
      <c r="BV111" s="863" t="s">
        <v>129</v>
      </c>
      <c r="BW111" s="863"/>
      <c r="BX111" s="863"/>
      <c r="BY111" s="863"/>
      <c r="BZ111" s="863"/>
      <c r="CA111" s="863" t="s">
        <v>129</v>
      </c>
      <c r="CB111" s="863"/>
      <c r="CC111" s="863"/>
      <c r="CD111" s="863"/>
      <c r="CE111" s="863"/>
      <c r="CF111" s="924" t="s">
        <v>129</v>
      </c>
      <c r="CG111" s="925"/>
      <c r="CH111" s="925"/>
      <c r="CI111" s="925"/>
      <c r="CJ111" s="925"/>
      <c r="CK111" s="980"/>
      <c r="CL111" s="867"/>
      <c r="CM111" s="870" t="s">
        <v>448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129</v>
      </c>
      <c r="DH111" s="863"/>
      <c r="DI111" s="863"/>
      <c r="DJ111" s="863"/>
      <c r="DK111" s="863"/>
      <c r="DL111" s="863" t="s">
        <v>129</v>
      </c>
      <c r="DM111" s="863"/>
      <c r="DN111" s="863"/>
      <c r="DO111" s="863"/>
      <c r="DP111" s="863"/>
      <c r="DQ111" s="863" t="s">
        <v>129</v>
      </c>
      <c r="DR111" s="863"/>
      <c r="DS111" s="863"/>
      <c r="DT111" s="863"/>
      <c r="DU111" s="863"/>
      <c r="DV111" s="840" t="s">
        <v>129</v>
      </c>
      <c r="DW111" s="840"/>
      <c r="DX111" s="840"/>
      <c r="DY111" s="840"/>
      <c r="DZ111" s="841"/>
    </row>
    <row r="112" spans="1:131" s="248" customFormat="1" ht="26.25" customHeight="1">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129</v>
      </c>
      <c r="AG112" s="826"/>
      <c r="AH112" s="826"/>
      <c r="AI112" s="826"/>
      <c r="AJ112" s="827"/>
      <c r="AK112" s="828" t="s">
        <v>129</v>
      </c>
      <c r="AL112" s="826"/>
      <c r="AM112" s="826"/>
      <c r="AN112" s="826"/>
      <c r="AO112" s="827"/>
      <c r="AP112" s="873" t="s">
        <v>129</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6680613</v>
      </c>
      <c r="BR112" s="863"/>
      <c r="BS112" s="863"/>
      <c r="BT112" s="863"/>
      <c r="BU112" s="863"/>
      <c r="BV112" s="863">
        <v>6386718</v>
      </c>
      <c r="BW112" s="863"/>
      <c r="BX112" s="863"/>
      <c r="BY112" s="863"/>
      <c r="BZ112" s="863"/>
      <c r="CA112" s="863">
        <v>5710812</v>
      </c>
      <c r="CB112" s="863"/>
      <c r="CC112" s="863"/>
      <c r="CD112" s="863"/>
      <c r="CE112" s="863"/>
      <c r="CF112" s="924">
        <v>19.7</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129</v>
      </c>
      <c r="DH112" s="863"/>
      <c r="DI112" s="863"/>
      <c r="DJ112" s="863"/>
      <c r="DK112" s="863"/>
      <c r="DL112" s="863" t="s">
        <v>129</v>
      </c>
      <c r="DM112" s="863"/>
      <c r="DN112" s="863"/>
      <c r="DO112" s="863"/>
      <c r="DP112" s="863"/>
      <c r="DQ112" s="863" t="s">
        <v>129</v>
      </c>
      <c r="DR112" s="863"/>
      <c r="DS112" s="863"/>
      <c r="DT112" s="863"/>
      <c r="DU112" s="863"/>
      <c r="DV112" s="840" t="s">
        <v>129</v>
      </c>
      <c r="DW112" s="840"/>
      <c r="DX112" s="840"/>
      <c r="DY112" s="840"/>
      <c r="DZ112" s="841"/>
    </row>
    <row r="113" spans="1:130" s="248" customFormat="1" ht="26.25" customHeight="1">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734200</v>
      </c>
      <c r="AB113" s="972"/>
      <c r="AC113" s="972"/>
      <c r="AD113" s="972"/>
      <c r="AE113" s="973"/>
      <c r="AF113" s="974">
        <v>752159</v>
      </c>
      <c r="AG113" s="972"/>
      <c r="AH113" s="972"/>
      <c r="AI113" s="972"/>
      <c r="AJ113" s="973"/>
      <c r="AK113" s="974">
        <v>744439</v>
      </c>
      <c r="AL113" s="972"/>
      <c r="AM113" s="972"/>
      <c r="AN113" s="972"/>
      <c r="AO113" s="973"/>
      <c r="AP113" s="975">
        <v>2.6</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t="s">
        <v>129</v>
      </c>
      <c r="BR113" s="863"/>
      <c r="BS113" s="863"/>
      <c r="BT113" s="863"/>
      <c r="BU113" s="863"/>
      <c r="BV113" s="863" t="s">
        <v>129</v>
      </c>
      <c r="BW113" s="863"/>
      <c r="BX113" s="863"/>
      <c r="BY113" s="863"/>
      <c r="BZ113" s="863"/>
      <c r="CA113" s="863" t="s">
        <v>129</v>
      </c>
      <c r="CB113" s="863"/>
      <c r="CC113" s="863"/>
      <c r="CD113" s="863"/>
      <c r="CE113" s="863"/>
      <c r="CF113" s="924" t="s">
        <v>129</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129</v>
      </c>
      <c r="DH113" s="826"/>
      <c r="DI113" s="826"/>
      <c r="DJ113" s="826"/>
      <c r="DK113" s="827"/>
      <c r="DL113" s="828" t="s">
        <v>129</v>
      </c>
      <c r="DM113" s="826"/>
      <c r="DN113" s="826"/>
      <c r="DO113" s="826"/>
      <c r="DP113" s="827"/>
      <c r="DQ113" s="828" t="s">
        <v>129</v>
      </c>
      <c r="DR113" s="826"/>
      <c r="DS113" s="826"/>
      <c r="DT113" s="826"/>
      <c r="DU113" s="827"/>
      <c r="DV113" s="873" t="s">
        <v>129</v>
      </c>
      <c r="DW113" s="874"/>
      <c r="DX113" s="874"/>
      <c r="DY113" s="874"/>
      <c r="DZ113" s="875"/>
    </row>
    <row r="114" spans="1:130" s="248" customFormat="1" ht="26.25" customHeight="1">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129</v>
      </c>
      <c r="AB114" s="826"/>
      <c r="AC114" s="826"/>
      <c r="AD114" s="826"/>
      <c r="AE114" s="827"/>
      <c r="AF114" s="828" t="s">
        <v>129</v>
      </c>
      <c r="AG114" s="826"/>
      <c r="AH114" s="826"/>
      <c r="AI114" s="826"/>
      <c r="AJ114" s="827"/>
      <c r="AK114" s="828" t="s">
        <v>129</v>
      </c>
      <c r="AL114" s="826"/>
      <c r="AM114" s="826"/>
      <c r="AN114" s="826"/>
      <c r="AO114" s="827"/>
      <c r="AP114" s="873" t="s">
        <v>129</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6371162</v>
      </c>
      <c r="BR114" s="863"/>
      <c r="BS114" s="863"/>
      <c r="BT114" s="863"/>
      <c r="BU114" s="863"/>
      <c r="BV114" s="863">
        <v>6011410</v>
      </c>
      <c r="BW114" s="863"/>
      <c r="BX114" s="863"/>
      <c r="BY114" s="863"/>
      <c r="BZ114" s="863"/>
      <c r="CA114" s="863">
        <v>5840097</v>
      </c>
      <c r="CB114" s="863"/>
      <c r="CC114" s="863"/>
      <c r="CD114" s="863"/>
      <c r="CE114" s="863"/>
      <c r="CF114" s="924">
        <v>20.100000000000001</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129</v>
      </c>
      <c r="DH114" s="826"/>
      <c r="DI114" s="826"/>
      <c r="DJ114" s="826"/>
      <c r="DK114" s="827"/>
      <c r="DL114" s="828" t="s">
        <v>129</v>
      </c>
      <c r="DM114" s="826"/>
      <c r="DN114" s="826"/>
      <c r="DO114" s="826"/>
      <c r="DP114" s="827"/>
      <c r="DQ114" s="828" t="s">
        <v>129</v>
      </c>
      <c r="DR114" s="826"/>
      <c r="DS114" s="826"/>
      <c r="DT114" s="826"/>
      <c r="DU114" s="827"/>
      <c r="DV114" s="873" t="s">
        <v>129</v>
      </c>
      <c r="DW114" s="874"/>
      <c r="DX114" s="874"/>
      <c r="DY114" s="874"/>
      <c r="DZ114" s="875"/>
    </row>
    <row r="115" spans="1:130" s="248" customFormat="1" ht="26.25" customHeight="1">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2699</v>
      </c>
      <c r="AB115" s="972"/>
      <c r="AC115" s="972"/>
      <c r="AD115" s="972"/>
      <c r="AE115" s="973"/>
      <c r="AF115" s="974">
        <v>2902</v>
      </c>
      <c r="AG115" s="972"/>
      <c r="AH115" s="972"/>
      <c r="AI115" s="972"/>
      <c r="AJ115" s="973"/>
      <c r="AK115" s="974">
        <v>1901</v>
      </c>
      <c r="AL115" s="972"/>
      <c r="AM115" s="972"/>
      <c r="AN115" s="972"/>
      <c r="AO115" s="973"/>
      <c r="AP115" s="975">
        <v>0</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129</v>
      </c>
      <c r="BR115" s="863"/>
      <c r="BS115" s="863"/>
      <c r="BT115" s="863"/>
      <c r="BU115" s="863"/>
      <c r="BV115" s="863" t="s">
        <v>129</v>
      </c>
      <c r="BW115" s="863"/>
      <c r="BX115" s="863"/>
      <c r="BY115" s="863"/>
      <c r="BZ115" s="863"/>
      <c r="CA115" s="863" t="s">
        <v>129</v>
      </c>
      <c r="CB115" s="863"/>
      <c r="CC115" s="863"/>
      <c r="CD115" s="863"/>
      <c r="CE115" s="863"/>
      <c r="CF115" s="924" t="s">
        <v>129</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129</v>
      </c>
      <c r="DH115" s="826"/>
      <c r="DI115" s="826"/>
      <c r="DJ115" s="826"/>
      <c r="DK115" s="827"/>
      <c r="DL115" s="828" t="s">
        <v>129</v>
      </c>
      <c r="DM115" s="826"/>
      <c r="DN115" s="826"/>
      <c r="DO115" s="826"/>
      <c r="DP115" s="827"/>
      <c r="DQ115" s="828" t="s">
        <v>129</v>
      </c>
      <c r="DR115" s="826"/>
      <c r="DS115" s="826"/>
      <c r="DT115" s="826"/>
      <c r="DU115" s="827"/>
      <c r="DV115" s="873" t="s">
        <v>129</v>
      </c>
      <c r="DW115" s="874"/>
      <c r="DX115" s="874"/>
      <c r="DY115" s="874"/>
      <c r="DZ115" s="875"/>
    </row>
    <row r="116" spans="1:130" s="248" customFormat="1" ht="26.25" customHeight="1">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129</v>
      </c>
      <c r="AG116" s="826"/>
      <c r="AH116" s="826"/>
      <c r="AI116" s="826"/>
      <c r="AJ116" s="827"/>
      <c r="AK116" s="828" t="s">
        <v>129</v>
      </c>
      <c r="AL116" s="826"/>
      <c r="AM116" s="826"/>
      <c r="AN116" s="826"/>
      <c r="AO116" s="827"/>
      <c r="AP116" s="873" t="s">
        <v>129</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129</v>
      </c>
      <c r="BR116" s="863"/>
      <c r="BS116" s="863"/>
      <c r="BT116" s="863"/>
      <c r="BU116" s="863"/>
      <c r="BV116" s="863" t="s">
        <v>129</v>
      </c>
      <c r="BW116" s="863"/>
      <c r="BX116" s="863"/>
      <c r="BY116" s="863"/>
      <c r="BZ116" s="863"/>
      <c r="CA116" s="863" t="s">
        <v>129</v>
      </c>
      <c r="CB116" s="863"/>
      <c r="CC116" s="863"/>
      <c r="CD116" s="863"/>
      <c r="CE116" s="863"/>
      <c r="CF116" s="924" t="s">
        <v>129</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129</v>
      </c>
      <c r="DH116" s="826"/>
      <c r="DI116" s="826"/>
      <c r="DJ116" s="826"/>
      <c r="DK116" s="827"/>
      <c r="DL116" s="828" t="s">
        <v>129</v>
      </c>
      <c r="DM116" s="826"/>
      <c r="DN116" s="826"/>
      <c r="DO116" s="826"/>
      <c r="DP116" s="827"/>
      <c r="DQ116" s="828" t="s">
        <v>129</v>
      </c>
      <c r="DR116" s="826"/>
      <c r="DS116" s="826"/>
      <c r="DT116" s="826"/>
      <c r="DU116" s="827"/>
      <c r="DV116" s="873" t="s">
        <v>129</v>
      </c>
      <c r="DW116" s="874"/>
      <c r="DX116" s="874"/>
      <c r="DY116" s="874"/>
      <c r="DZ116" s="875"/>
    </row>
    <row r="117" spans="1:130" s="248" customFormat="1" ht="26.25" customHeight="1">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7649867</v>
      </c>
      <c r="AB117" s="958"/>
      <c r="AC117" s="958"/>
      <c r="AD117" s="958"/>
      <c r="AE117" s="959"/>
      <c r="AF117" s="960">
        <v>7445347</v>
      </c>
      <c r="AG117" s="958"/>
      <c r="AH117" s="958"/>
      <c r="AI117" s="958"/>
      <c r="AJ117" s="959"/>
      <c r="AK117" s="960">
        <v>7545162</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129</v>
      </c>
      <c r="BW117" s="863"/>
      <c r="BX117" s="863"/>
      <c r="BY117" s="863"/>
      <c r="BZ117" s="863"/>
      <c r="CA117" s="863" t="s">
        <v>467</v>
      </c>
      <c r="CB117" s="863"/>
      <c r="CC117" s="863"/>
      <c r="CD117" s="863"/>
      <c r="CE117" s="863"/>
      <c r="CF117" s="924" t="s">
        <v>467</v>
      </c>
      <c r="CG117" s="925"/>
      <c r="CH117" s="925"/>
      <c r="CI117" s="925"/>
      <c r="CJ117" s="925"/>
      <c r="CK117" s="980"/>
      <c r="CL117" s="867"/>
      <c r="CM117" s="870" t="s">
        <v>468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469</v>
      </c>
      <c r="DH117" s="826"/>
      <c r="DI117" s="826"/>
      <c r="DJ117" s="826"/>
      <c r="DK117" s="827"/>
      <c r="DL117" s="828" t="s">
        <v>467</v>
      </c>
      <c r="DM117" s="826"/>
      <c r="DN117" s="826"/>
      <c r="DO117" s="826"/>
      <c r="DP117" s="827"/>
      <c r="DQ117" s="828" t="s">
        <v>469</v>
      </c>
      <c r="DR117" s="826"/>
      <c r="DS117" s="826"/>
      <c r="DT117" s="826"/>
      <c r="DU117" s="827"/>
      <c r="DV117" s="873" t="s">
        <v>469</v>
      </c>
      <c r="DW117" s="874"/>
      <c r="DX117" s="874"/>
      <c r="DY117" s="874"/>
      <c r="DZ117" s="875"/>
    </row>
    <row r="118" spans="1:130" s="248" customFormat="1" ht="26.25" customHeight="1">
      <c r="A118" s="950" t="s">
        <v>439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436</v>
      </c>
      <c r="AB118" s="951"/>
      <c r="AC118" s="951"/>
      <c r="AD118" s="951"/>
      <c r="AE118" s="952"/>
      <c r="AF118" s="953" t="s">
        <v>437</v>
      </c>
      <c r="AG118" s="951"/>
      <c r="AH118" s="951"/>
      <c r="AI118" s="951"/>
      <c r="AJ118" s="952"/>
      <c r="AK118" s="953" t="s">
        <v>307</v>
      </c>
      <c r="AL118" s="951"/>
      <c r="AM118" s="951"/>
      <c r="AN118" s="951"/>
      <c r="AO118" s="952"/>
      <c r="AP118" s="954" t="s">
        <v>438</v>
      </c>
      <c r="AQ118" s="955"/>
      <c r="AR118" s="955"/>
      <c r="AS118" s="955"/>
      <c r="AT118" s="956"/>
      <c r="AU118" s="985"/>
      <c r="AV118" s="986"/>
      <c r="AW118" s="986"/>
      <c r="AX118" s="986"/>
      <c r="AY118" s="986"/>
      <c r="AZ118" s="928" t="s">
        <v>470</v>
      </c>
      <c r="BA118" s="929"/>
      <c r="BB118" s="929"/>
      <c r="BC118" s="929"/>
      <c r="BD118" s="929"/>
      <c r="BE118" s="929"/>
      <c r="BF118" s="929"/>
      <c r="BG118" s="929"/>
      <c r="BH118" s="929"/>
      <c r="BI118" s="929"/>
      <c r="BJ118" s="929"/>
      <c r="BK118" s="929"/>
      <c r="BL118" s="929"/>
      <c r="BM118" s="929"/>
      <c r="BN118" s="929"/>
      <c r="BO118" s="929"/>
      <c r="BP118" s="930"/>
      <c r="BQ118" s="931" t="s">
        <v>467</v>
      </c>
      <c r="BR118" s="894"/>
      <c r="BS118" s="894"/>
      <c r="BT118" s="894"/>
      <c r="BU118" s="894"/>
      <c r="BV118" s="894" t="s">
        <v>129</v>
      </c>
      <c r="BW118" s="894"/>
      <c r="BX118" s="894"/>
      <c r="BY118" s="894"/>
      <c r="BZ118" s="894"/>
      <c r="CA118" s="894" t="s">
        <v>467</v>
      </c>
      <c r="CB118" s="894"/>
      <c r="CC118" s="894"/>
      <c r="CD118" s="894"/>
      <c r="CE118" s="894"/>
      <c r="CF118" s="924" t="s">
        <v>467</v>
      </c>
      <c r="CG118" s="925"/>
      <c r="CH118" s="925"/>
      <c r="CI118" s="925"/>
      <c r="CJ118" s="925"/>
      <c r="CK118" s="980"/>
      <c r="CL118" s="867"/>
      <c r="CM118" s="870" t="s">
        <v>471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467</v>
      </c>
      <c r="DH118" s="826"/>
      <c r="DI118" s="826"/>
      <c r="DJ118" s="826"/>
      <c r="DK118" s="827"/>
      <c r="DL118" s="828" t="s">
        <v>467</v>
      </c>
      <c r="DM118" s="826"/>
      <c r="DN118" s="826"/>
      <c r="DO118" s="826"/>
      <c r="DP118" s="827"/>
      <c r="DQ118" s="828" t="s">
        <v>129</v>
      </c>
      <c r="DR118" s="826"/>
      <c r="DS118" s="826"/>
      <c r="DT118" s="826"/>
      <c r="DU118" s="827"/>
      <c r="DV118" s="873" t="s">
        <v>467</v>
      </c>
      <c r="DW118" s="874"/>
      <c r="DX118" s="874"/>
      <c r="DY118" s="874"/>
      <c r="DZ118" s="875"/>
    </row>
    <row r="119" spans="1:130" s="248" customFormat="1" ht="26.25" customHeight="1">
      <c r="A119" s="864" t="s">
        <v>442</v>
      </c>
      <c r="B119" s="865"/>
      <c r="C119" s="940" t="s">
        <v>443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467</v>
      </c>
      <c r="AB119" s="944"/>
      <c r="AC119" s="944"/>
      <c r="AD119" s="944"/>
      <c r="AE119" s="945"/>
      <c r="AF119" s="946" t="s">
        <v>467</v>
      </c>
      <c r="AG119" s="944"/>
      <c r="AH119" s="944"/>
      <c r="AI119" s="944"/>
      <c r="AJ119" s="945"/>
      <c r="AK119" s="946" t="s">
        <v>467</v>
      </c>
      <c r="AL119" s="944"/>
      <c r="AM119" s="944"/>
      <c r="AN119" s="944"/>
      <c r="AO119" s="945"/>
      <c r="AP119" s="947" t="s">
        <v>467</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472</v>
      </c>
      <c r="BP119" s="927"/>
      <c r="BQ119" s="931">
        <v>68935790</v>
      </c>
      <c r="BR119" s="894"/>
      <c r="BS119" s="894"/>
      <c r="BT119" s="894"/>
      <c r="BU119" s="894"/>
      <c r="BV119" s="894">
        <v>66699964</v>
      </c>
      <c r="BW119" s="894"/>
      <c r="BX119" s="894"/>
      <c r="BY119" s="894"/>
      <c r="BZ119" s="894"/>
      <c r="CA119" s="894">
        <v>64496674</v>
      </c>
      <c r="CB119" s="894"/>
      <c r="CC119" s="894"/>
      <c r="CD119" s="894"/>
      <c r="CE119" s="894"/>
      <c r="CF119" s="792"/>
      <c r="CG119" s="793"/>
      <c r="CH119" s="793"/>
      <c r="CI119" s="793"/>
      <c r="CJ119" s="883"/>
      <c r="CK119" s="981"/>
      <c r="CL119" s="869"/>
      <c r="CM119" s="887" t="s">
        <v>473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129</v>
      </c>
      <c r="DM119" s="809"/>
      <c r="DN119" s="809"/>
      <c r="DO119" s="809"/>
      <c r="DP119" s="810"/>
      <c r="DQ119" s="811" t="s">
        <v>129</v>
      </c>
      <c r="DR119" s="809"/>
      <c r="DS119" s="809"/>
      <c r="DT119" s="809"/>
      <c r="DU119" s="810"/>
      <c r="DV119" s="897" t="s">
        <v>129</v>
      </c>
      <c r="DW119" s="898"/>
      <c r="DX119" s="898"/>
      <c r="DY119" s="898"/>
      <c r="DZ119" s="899"/>
    </row>
    <row r="120" spans="1:130" s="248" customFormat="1" ht="26.25" customHeight="1">
      <c r="A120" s="866"/>
      <c r="B120" s="867"/>
      <c r="C120" s="870" t="s">
        <v>448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129</v>
      </c>
      <c r="AL120" s="826"/>
      <c r="AM120" s="826"/>
      <c r="AN120" s="826"/>
      <c r="AO120" s="827"/>
      <c r="AP120" s="873" t="s">
        <v>129</v>
      </c>
      <c r="AQ120" s="874"/>
      <c r="AR120" s="874"/>
      <c r="AS120" s="874"/>
      <c r="AT120" s="875"/>
      <c r="AU120" s="932" t="s">
        <v>474</v>
      </c>
      <c r="AV120" s="933"/>
      <c r="AW120" s="933"/>
      <c r="AX120" s="933"/>
      <c r="AY120" s="934"/>
      <c r="AZ120" s="909" t="s">
        <v>475</v>
      </c>
      <c r="BA120" s="854"/>
      <c r="BB120" s="854"/>
      <c r="BC120" s="854"/>
      <c r="BD120" s="854"/>
      <c r="BE120" s="854"/>
      <c r="BF120" s="854"/>
      <c r="BG120" s="854"/>
      <c r="BH120" s="854"/>
      <c r="BI120" s="854"/>
      <c r="BJ120" s="854"/>
      <c r="BK120" s="854"/>
      <c r="BL120" s="854"/>
      <c r="BM120" s="854"/>
      <c r="BN120" s="854"/>
      <c r="BO120" s="854"/>
      <c r="BP120" s="855"/>
      <c r="BQ120" s="910">
        <v>24231101</v>
      </c>
      <c r="BR120" s="891"/>
      <c r="BS120" s="891"/>
      <c r="BT120" s="891"/>
      <c r="BU120" s="891"/>
      <c r="BV120" s="891">
        <v>24196015</v>
      </c>
      <c r="BW120" s="891"/>
      <c r="BX120" s="891"/>
      <c r="BY120" s="891"/>
      <c r="BZ120" s="891"/>
      <c r="CA120" s="891">
        <v>23885929</v>
      </c>
      <c r="CB120" s="891"/>
      <c r="CC120" s="891"/>
      <c r="CD120" s="891"/>
      <c r="CE120" s="891"/>
      <c r="CF120" s="915">
        <v>82.3</v>
      </c>
      <c r="CG120" s="916"/>
      <c r="CH120" s="916"/>
      <c r="CI120" s="916"/>
      <c r="CJ120" s="916"/>
      <c r="CK120" s="917" t="s">
        <v>476</v>
      </c>
      <c r="CL120" s="901"/>
      <c r="CM120" s="901"/>
      <c r="CN120" s="901"/>
      <c r="CO120" s="902"/>
      <c r="CP120" s="921" t="s">
        <v>413</v>
      </c>
      <c r="CQ120" s="922"/>
      <c r="CR120" s="922"/>
      <c r="CS120" s="922"/>
      <c r="CT120" s="922"/>
      <c r="CU120" s="922"/>
      <c r="CV120" s="922"/>
      <c r="CW120" s="922"/>
      <c r="CX120" s="922"/>
      <c r="CY120" s="922"/>
      <c r="CZ120" s="922"/>
      <c r="DA120" s="922"/>
      <c r="DB120" s="922"/>
      <c r="DC120" s="922"/>
      <c r="DD120" s="922"/>
      <c r="DE120" s="922"/>
      <c r="DF120" s="923"/>
      <c r="DG120" s="910" t="s">
        <v>129</v>
      </c>
      <c r="DH120" s="891"/>
      <c r="DI120" s="891"/>
      <c r="DJ120" s="891"/>
      <c r="DK120" s="891"/>
      <c r="DL120" s="891">
        <v>5250535</v>
      </c>
      <c r="DM120" s="891"/>
      <c r="DN120" s="891"/>
      <c r="DO120" s="891"/>
      <c r="DP120" s="891"/>
      <c r="DQ120" s="891">
        <v>4692060</v>
      </c>
      <c r="DR120" s="891"/>
      <c r="DS120" s="891"/>
      <c r="DT120" s="891"/>
      <c r="DU120" s="891"/>
      <c r="DV120" s="892">
        <v>16.2</v>
      </c>
      <c r="DW120" s="892"/>
      <c r="DX120" s="892"/>
      <c r="DY120" s="892"/>
      <c r="DZ120" s="893"/>
    </row>
    <row r="121" spans="1:130" s="248" customFormat="1" ht="26.25" customHeight="1">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129</v>
      </c>
      <c r="AB121" s="826"/>
      <c r="AC121" s="826"/>
      <c r="AD121" s="826"/>
      <c r="AE121" s="827"/>
      <c r="AF121" s="828" t="s">
        <v>129</v>
      </c>
      <c r="AG121" s="826"/>
      <c r="AH121" s="826"/>
      <c r="AI121" s="826"/>
      <c r="AJ121" s="827"/>
      <c r="AK121" s="828" t="s">
        <v>129</v>
      </c>
      <c r="AL121" s="826"/>
      <c r="AM121" s="826"/>
      <c r="AN121" s="826"/>
      <c r="AO121" s="827"/>
      <c r="AP121" s="873" t="s">
        <v>129</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v>4203964</v>
      </c>
      <c r="BR121" s="863"/>
      <c r="BS121" s="863"/>
      <c r="BT121" s="863"/>
      <c r="BU121" s="863"/>
      <c r="BV121" s="863">
        <v>3975840</v>
      </c>
      <c r="BW121" s="863"/>
      <c r="BX121" s="863"/>
      <c r="BY121" s="863"/>
      <c r="BZ121" s="863"/>
      <c r="CA121" s="863">
        <v>3382415</v>
      </c>
      <c r="CB121" s="863"/>
      <c r="CC121" s="863"/>
      <c r="CD121" s="863"/>
      <c r="CE121" s="863"/>
      <c r="CF121" s="924">
        <v>11.7</v>
      </c>
      <c r="CG121" s="925"/>
      <c r="CH121" s="925"/>
      <c r="CI121" s="925"/>
      <c r="CJ121" s="925"/>
      <c r="CK121" s="918"/>
      <c r="CL121" s="904"/>
      <c r="CM121" s="904"/>
      <c r="CN121" s="904"/>
      <c r="CO121" s="905"/>
      <c r="CP121" s="884" t="s">
        <v>479</v>
      </c>
      <c r="CQ121" s="885"/>
      <c r="CR121" s="885"/>
      <c r="CS121" s="885"/>
      <c r="CT121" s="885"/>
      <c r="CU121" s="885"/>
      <c r="CV121" s="885"/>
      <c r="CW121" s="885"/>
      <c r="CX121" s="885"/>
      <c r="CY121" s="885"/>
      <c r="CZ121" s="885"/>
      <c r="DA121" s="885"/>
      <c r="DB121" s="885"/>
      <c r="DC121" s="885"/>
      <c r="DD121" s="885"/>
      <c r="DE121" s="885"/>
      <c r="DF121" s="886"/>
      <c r="DG121" s="862">
        <v>897277</v>
      </c>
      <c r="DH121" s="863"/>
      <c r="DI121" s="863"/>
      <c r="DJ121" s="863"/>
      <c r="DK121" s="863"/>
      <c r="DL121" s="863">
        <v>818031</v>
      </c>
      <c r="DM121" s="863"/>
      <c r="DN121" s="863"/>
      <c r="DO121" s="863"/>
      <c r="DP121" s="863"/>
      <c r="DQ121" s="863">
        <v>712715</v>
      </c>
      <c r="DR121" s="863"/>
      <c r="DS121" s="863"/>
      <c r="DT121" s="863"/>
      <c r="DU121" s="863"/>
      <c r="DV121" s="840">
        <v>2.5</v>
      </c>
      <c r="DW121" s="840"/>
      <c r="DX121" s="840"/>
      <c r="DY121" s="840"/>
      <c r="DZ121" s="841"/>
    </row>
    <row r="122" spans="1:130" s="248" customFormat="1" ht="26.25" customHeight="1">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129</v>
      </c>
      <c r="AB122" s="826"/>
      <c r="AC122" s="826"/>
      <c r="AD122" s="826"/>
      <c r="AE122" s="827"/>
      <c r="AF122" s="828" t="s">
        <v>129</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45713455</v>
      </c>
      <c r="BR122" s="894"/>
      <c r="BS122" s="894"/>
      <c r="BT122" s="894"/>
      <c r="BU122" s="894"/>
      <c r="BV122" s="894">
        <v>44957329</v>
      </c>
      <c r="BW122" s="894"/>
      <c r="BX122" s="894"/>
      <c r="BY122" s="894"/>
      <c r="BZ122" s="894"/>
      <c r="CA122" s="894">
        <v>44902427</v>
      </c>
      <c r="CB122" s="894"/>
      <c r="CC122" s="894"/>
      <c r="CD122" s="894"/>
      <c r="CE122" s="894"/>
      <c r="CF122" s="895">
        <v>154.80000000000001</v>
      </c>
      <c r="CG122" s="896"/>
      <c r="CH122" s="896"/>
      <c r="CI122" s="896"/>
      <c r="CJ122" s="896"/>
      <c r="CK122" s="918"/>
      <c r="CL122" s="904"/>
      <c r="CM122" s="904"/>
      <c r="CN122" s="904"/>
      <c r="CO122" s="905"/>
      <c r="CP122" s="884" t="s">
        <v>481</v>
      </c>
      <c r="CQ122" s="885"/>
      <c r="CR122" s="885"/>
      <c r="CS122" s="885"/>
      <c r="CT122" s="885"/>
      <c r="CU122" s="885"/>
      <c r="CV122" s="885"/>
      <c r="CW122" s="885"/>
      <c r="CX122" s="885"/>
      <c r="CY122" s="885"/>
      <c r="CZ122" s="885"/>
      <c r="DA122" s="885"/>
      <c r="DB122" s="885"/>
      <c r="DC122" s="885"/>
      <c r="DD122" s="885"/>
      <c r="DE122" s="885"/>
      <c r="DF122" s="886"/>
      <c r="DG122" s="862">
        <v>319983</v>
      </c>
      <c r="DH122" s="863"/>
      <c r="DI122" s="863"/>
      <c r="DJ122" s="863"/>
      <c r="DK122" s="863"/>
      <c r="DL122" s="863">
        <v>318152</v>
      </c>
      <c r="DM122" s="863"/>
      <c r="DN122" s="863"/>
      <c r="DO122" s="863"/>
      <c r="DP122" s="863"/>
      <c r="DQ122" s="863">
        <v>306037</v>
      </c>
      <c r="DR122" s="863"/>
      <c r="DS122" s="863"/>
      <c r="DT122" s="863"/>
      <c r="DU122" s="863"/>
      <c r="DV122" s="840">
        <v>1.1000000000000001</v>
      </c>
      <c r="DW122" s="840"/>
      <c r="DX122" s="840"/>
      <c r="DY122" s="840"/>
      <c r="DZ122" s="841"/>
    </row>
    <row r="123" spans="1:130" s="248" customFormat="1" ht="26.25" customHeight="1">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129</v>
      </c>
      <c r="AG123" s="826"/>
      <c r="AH123" s="826"/>
      <c r="AI123" s="826"/>
      <c r="AJ123" s="827"/>
      <c r="AK123" s="828" t="s">
        <v>129</v>
      </c>
      <c r="AL123" s="826"/>
      <c r="AM123" s="826"/>
      <c r="AN123" s="826"/>
      <c r="AO123" s="827"/>
      <c r="AP123" s="873" t="s">
        <v>129</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482</v>
      </c>
      <c r="BP123" s="927"/>
      <c r="BQ123" s="881">
        <v>74148520</v>
      </c>
      <c r="BR123" s="882"/>
      <c r="BS123" s="882"/>
      <c r="BT123" s="882"/>
      <c r="BU123" s="882"/>
      <c r="BV123" s="882">
        <v>73129184</v>
      </c>
      <c r="BW123" s="882"/>
      <c r="BX123" s="882"/>
      <c r="BY123" s="882"/>
      <c r="BZ123" s="882"/>
      <c r="CA123" s="882">
        <v>72170771</v>
      </c>
      <c r="CB123" s="882"/>
      <c r="CC123" s="882"/>
      <c r="CD123" s="882"/>
      <c r="CE123" s="882"/>
      <c r="CF123" s="792"/>
      <c r="CG123" s="793"/>
      <c r="CH123" s="793"/>
      <c r="CI123" s="793"/>
      <c r="CJ123" s="883"/>
      <c r="CK123" s="918"/>
      <c r="CL123" s="904"/>
      <c r="CM123" s="904"/>
      <c r="CN123" s="904"/>
      <c r="CO123" s="905"/>
      <c r="CP123" s="884" t="s">
        <v>483</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418</v>
      </c>
      <c r="DR123" s="826"/>
      <c r="DS123" s="826"/>
      <c r="DT123" s="826"/>
      <c r="DU123" s="827"/>
      <c r="DV123" s="873" t="s">
        <v>129</v>
      </c>
      <c r="DW123" s="874"/>
      <c r="DX123" s="874"/>
      <c r="DY123" s="874"/>
      <c r="DZ123" s="875"/>
    </row>
    <row r="124" spans="1:130" s="248" customFormat="1" ht="26.25" customHeight="1" thickBot="1">
      <c r="A124" s="866"/>
      <c r="B124" s="867"/>
      <c r="C124" s="870" t="s">
        <v>468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418</v>
      </c>
      <c r="AB124" s="826"/>
      <c r="AC124" s="826"/>
      <c r="AD124" s="826"/>
      <c r="AE124" s="827"/>
      <c r="AF124" s="828" t="s">
        <v>418</v>
      </c>
      <c r="AG124" s="826"/>
      <c r="AH124" s="826"/>
      <c r="AI124" s="826"/>
      <c r="AJ124" s="827"/>
      <c r="AK124" s="828" t="s">
        <v>484</v>
      </c>
      <c r="AL124" s="826"/>
      <c r="AM124" s="826"/>
      <c r="AN124" s="826"/>
      <c r="AO124" s="827"/>
      <c r="AP124" s="873" t="s">
        <v>129</v>
      </c>
      <c r="AQ124" s="874"/>
      <c r="AR124" s="874"/>
      <c r="AS124" s="874"/>
      <c r="AT124" s="875"/>
      <c r="AU124" s="876" t="s">
        <v>485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129</v>
      </c>
      <c r="BR124" s="880"/>
      <c r="BS124" s="880"/>
      <c r="BT124" s="880"/>
      <c r="BU124" s="880"/>
      <c r="BV124" s="880" t="s">
        <v>129</v>
      </c>
      <c r="BW124" s="880"/>
      <c r="BX124" s="880"/>
      <c r="BY124" s="880"/>
      <c r="BZ124" s="880"/>
      <c r="CA124" s="880" t="s">
        <v>129</v>
      </c>
      <c r="CB124" s="880"/>
      <c r="CC124" s="880"/>
      <c r="CD124" s="880"/>
      <c r="CE124" s="880"/>
      <c r="CF124" s="770"/>
      <c r="CG124" s="771"/>
      <c r="CH124" s="771"/>
      <c r="CI124" s="771"/>
      <c r="CJ124" s="911"/>
      <c r="CK124" s="919"/>
      <c r="CL124" s="919"/>
      <c r="CM124" s="919"/>
      <c r="CN124" s="919"/>
      <c r="CO124" s="920"/>
      <c r="CP124" s="884" t="s">
        <v>486</v>
      </c>
      <c r="CQ124" s="885"/>
      <c r="CR124" s="885"/>
      <c r="CS124" s="885"/>
      <c r="CT124" s="885"/>
      <c r="CU124" s="885"/>
      <c r="CV124" s="885"/>
      <c r="CW124" s="885"/>
      <c r="CX124" s="885"/>
      <c r="CY124" s="885"/>
      <c r="CZ124" s="885"/>
      <c r="DA124" s="885"/>
      <c r="DB124" s="885"/>
      <c r="DC124" s="885"/>
      <c r="DD124" s="885"/>
      <c r="DE124" s="885"/>
      <c r="DF124" s="886"/>
      <c r="DG124" s="808">
        <v>5463353</v>
      </c>
      <c r="DH124" s="809"/>
      <c r="DI124" s="809"/>
      <c r="DJ124" s="809"/>
      <c r="DK124" s="810"/>
      <c r="DL124" s="811" t="s">
        <v>129</v>
      </c>
      <c r="DM124" s="809"/>
      <c r="DN124" s="809"/>
      <c r="DO124" s="809"/>
      <c r="DP124" s="810"/>
      <c r="DQ124" s="811" t="s">
        <v>484</v>
      </c>
      <c r="DR124" s="809"/>
      <c r="DS124" s="809"/>
      <c r="DT124" s="809"/>
      <c r="DU124" s="810"/>
      <c r="DV124" s="897" t="s">
        <v>484</v>
      </c>
      <c r="DW124" s="898"/>
      <c r="DX124" s="898"/>
      <c r="DY124" s="898"/>
      <c r="DZ124" s="899"/>
    </row>
    <row r="125" spans="1:130" s="248" customFormat="1" ht="26.25" customHeight="1">
      <c r="A125" s="866"/>
      <c r="B125" s="867"/>
      <c r="C125" s="870" t="s">
        <v>471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484</v>
      </c>
      <c r="AB125" s="826"/>
      <c r="AC125" s="826"/>
      <c r="AD125" s="826"/>
      <c r="AE125" s="827"/>
      <c r="AF125" s="828" t="s">
        <v>484</v>
      </c>
      <c r="AG125" s="826"/>
      <c r="AH125" s="826"/>
      <c r="AI125" s="826"/>
      <c r="AJ125" s="827"/>
      <c r="AK125" s="828" t="s">
        <v>129</v>
      </c>
      <c r="AL125" s="826"/>
      <c r="AM125" s="826"/>
      <c r="AN125" s="826"/>
      <c r="AO125" s="827"/>
      <c r="AP125" s="873" t="s">
        <v>484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487</v>
      </c>
      <c r="CL125" s="901"/>
      <c r="CM125" s="901"/>
      <c r="CN125" s="901"/>
      <c r="CO125" s="902"/>
      <c r="CP125" s="909" t="s">
        <v>488</v>
      </c>
      <c r="CQ125" s="854"/>
      <c r="CR125" s="854"/>
      <c r="CS125" s="854"/>
      <c r="CT125" s="854"/>
      <c r="CU125" s="854"/>
      <c r="CV125" s="854"/>
      <c r="CW125" s="854"/>
      <c r="CX125" s="854"/>
      <c r="CY125" s="854"/>
      <c r="CZ125" s="854"/>
      <c r="DA125" s="854"/>
      <c r="DB125" s="854"/>
      <c r="DC125" s="854"/>
      <c r="DD125" s="854"/>
      <c r="DE125" s="854"/>
      <c r="DF125" s="855"/>
      <c r="DG125" s="910" t="s">
        <v>418</v>
      </c>
      <c r="DH125" s="891"/>
      <c r="DI125" s="891"/>
      <c r="DJ125" s="891"/>
      <c r="DK125" s="891"/>
      <c r="DL125" s="891" t="s">
        <v>129</v>
      </c>
      <c r="DM125" s="891"/>
      <c r="DN125" s="891"/>
      <c r="DO125" s="891"/>
      <c r="DP125" s="891"/>
      <c r="DQ125" s="891" t="s">
        <v>418</v>
      </c>
      <c r="DR125" s="891"/>
      <c r="DS125" s="891"/>
      <c r="DT125" s="891"/>
      <c r="DU125" s="891"/>
      <c r="DV125" s="892" t="s">
        <v>484</v>
      </c>
      <c r="DW125" s="892"/>
      <c r="DX125" s="892"/>
      <c r="DY125" s="892"/>
      <c r="DZ125" s="893"/>
    </row>
    <row r="126" spans="1:130" s="248" customFormat="1" ht="26.25" customHeight="1" thickBot="1">
      <c r="A126" s="866"/>
      <c r="B126" s="867"/>
      <c r="C126" s="870" t="s">
        <v>473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484</v>
      </c>
      <c r="AB126" s="826"/>
      <c r="AC126" s="826"/>
      <c r="AD126" s="826"/>
      <c r="AE126" s="827"/>
      <c r="AF126" s="828" t="s">
        <v>129</v>
      </c>
      <c r="AG126" s="826"/>
      <c r="AH126" s="826"/>
      <c r="AI126" s="826"/>
      <c r="AJ126" s="827"/>
      <c r="AK126" s="828" t="s">
        <v>484</v>
      </c>
      <c r="AL126" s="826"/>
      <c r="AM126" s="826"/>
      <c r="AN126" s="826"/>
      <c r="AO126" s="827"/>
      <c r="AP126" s="873" t="s">
        <v>484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489</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484</v>
      </c>
      <c r="DM126" s="863"/>
      <c r="DN126" s="863"/>
      <c r="DO126" s="863"/>
      <c r="DP126" s="863"/>
      <c r="DQ126" s="863" t="s">
        <v>418</v>
      </c>
      <c r="DR126" s="863"/>
      <c r="DS126" s="863"/>
      <c r="DT126" s="863"/>
      <c r="DU126" s="863"/>
      <c r="DV126" s="840" t="s">
        <v>129</v>
      </c>
      <c r="DW126" s="840"/>
      <c r="DX126" s="840"/>
      <c r="DY126" s="840"/>
      <c r="DZ126" s="841"/>
    </row>
    <row r="127" spans="1:130" s="248" customFormat="1" ht="26.25" customHeight="1">
      <c r="A127" s="868"/>
      <c r="B127" s="869"/>
      <c r="C127" s="887" t="s">
        <v>490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2699</v>
      </c>
      <c r="AB127" s="826"/>
      <c r="AC127" s="826"/>
      <c r="AD127" s="826"/>
      <c r="AE127" s="827"/>
      <c r="AF127" s="828">
        <v>2902</v>
      </c>
      <c r="AG127" s="826"/>
      <c r="AH127" s="826"/>
      <c r="AI127" s="826"/>
      <c r="AJ127" s="827"/>
      <c r="AK127" s="828">
        <v>1901</v>
      </c>
      <c r="AL127" s="826"/>
      <c r="AM127" s="826"/>
      <c r="AN127" s="826"/>
      <c r="AO127" s="827"/>
      <c r="AP127" s="873">
        <v>0</v>
      </c>
      <c r="AQ127" s="874"/>
      <c r="AR127" s="874"/>
      <c r="AS127" s="874"/>
      <c r="AT127" s="875"/>
      <c r="AU127" s="284"/>
      <c r="AV127" s="284"/>
      <c r="AW127" s="284"/>
      <c r="AX127" s="890" t="s">
        <v>491</v>
      </c>
      <c r="AY127" s="858"/>
      <c r="AZ127" s="858"/>
      <c r="BA127" s="858"/>
      <c r="BB127" s="858"/>
      <c r="BC127" s="858"/>
      <c r="BD127" s="858"/>
      <c r="BE127" s="859"/>
      <c r="BF127" s="857" t="s">
        <v>492</v>
      </c>
      <c r="BG127" s="858"/>
      <c r="BH127" s="858"/>
      <c r="BI127" s="858"/>
      <c r="BJ127" s="858"/>
      <c r="BK127" s="858"/>
      <c r="BL127" s="859"/>
      <c r="BM127" s="857" t="s">
        <v>493</v>
      </c>
      <c r="BN127" s="858"/>
      <c r="BO127" s="858"/>
      <c r="BP127" s="858"/>
      <c r="BQ127" s="858"/>
      <c r="BR127" s="858"/>
      <c r="BS127" s="859"/>
      <c r="BT127" s="857" t="s">
        <v>494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495</v>
      </c>
      <c r="CQ127" s="796"/>
      <c r="CR127" s="796"/>
      <c r="CS127" s="796"/>
      <c r="CT127" s="796"/>
      <c r="CU127" s="796"/>
      <c r="CV127" s="796"/>
      <c r="CW127" s="796"/>
      <c r="CX127" s="796"/>
      <c r="CY127" s="796"/>
      <c r="CZ127" s="796"/>
      <c r="DA127" s="796"/>
      <c r="DB127" s="796"/>
      <c r="DC127" s="796"/>
      <c r="DD127" s="796"/>
      <c r="DE127" s="796"/>
      <c r="DF127" s="797"/>
      <c r="DG127" s="862" t="s">
        <v>484</v>
      </c>
      <c r="DH127" s="863"/>
      <c r="DI127" s="863"/>
      <c r="DJ127" s="863"/>
      <c r="DK127" s="863"/>
      <c r="DL127" s="863" t="s">
        <v>418</v>
      </c>
      <c r="DM127" s="863"/>
      <c r="DN127" s="863"/>
      <c r="DO127" s="863"/>
      <c r="DP127" s="863"/>
      <c r="DQ127" s="863" t="s">
        <v>484</v>
      </c>
      <c r="DR127" s="863"/>
      <c r="DS127" s="863"/>
      <c r="DT127" s="863"/>
      <c r="DU127" s="863"/>
      <c r="DV127" s="840" t="s">
        <v>484</v>
      </c>
      <c r="DW127" s="840"/>
      <c r="DX127" s="840"/>
      <c r="DY127" s="840"/>
      <c r="DZ127" s="841"/>
    </row>
    <row r="128" spans="1:130" s="248" customFormat="1" ht="26.25" customHeight="1" thickBot="1">
      <c r="A128" s="842" t="s">
        <v>496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497</v>
      </c>
      <c r="X128" s="844"/>
      <c r="Y128" s="844"/>
      <c r="Z128" s="845"/>
      <c r="AA128" s="846">
        <v>527095</v>
      </c>
      <c r="AB128" s="847"/>
      <c r="AC128" s="847"/>
      <c r="AD128" s="847"/>
      <c r="AE128" s="848"/>
      <c r="AF128" s="849">
        <v>482427</v>
      </c>
      <c r="AG128" s="847"/>
      <c r="AH128" s="847"/>
      <c r="AI128" s="847"/>
      <c r="AJ128" s="848"/>
      <c r="AK128" s="849">
        <v>403109</v>
      </c>
      <c r="AL128" s="847"/>
      <c r="AM128" s="847"/>
      <c r="AN128" s="847"/>
      <c r="AO128" s="848"/>
      <c r="AP128" s="850"/>
      <c r="AQ128" s="851"/>
      <c r="AR128" s="851"/>
      <c r="AS128" s="851"/>
      <c r="AT128" s="852"/>
      <c r="AU128" s="284"/>
      <c r="AV128" s="284"/>
      <c r="AW128" s="284"/>
      <c r="AX128" s="853" t="s">
        <v>498</v>
      </c>
      <c r="AY128" s="854"/>
      <c r="AZ128" s="854"/>
      <c r="BA128" s="854"/>
      <c r="BB128" s="854"/>
      <c r="BC128" s="854"/>
      <c r="BD128" s="854"/>
      <c r="BE128" s="855"/>
      <c r="BF128" s="832" t="s">
        <v>129</v>
      </c>
      <c r="BG128" s="833"/>
      <c r="BH128" s="833"/>
      <c r="BI128" s="833"/>
      <c r="BJ128" s="833"/>
      <c r="BK128" s="833"/>
      <c r="BL128" s="856"/>
      <c r="BM128" s="832">
        <v>11.63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499</v>
      </c>
      <c r="CQ128" s="774"/>
      <c r="CR128" s="774"/>
      <c r="CS128" s="774"/>
      <c r="CT128" s="774"/>
      <c r="CU128" s="774"/>
      <c r="CV128" s="774"/>
      <c r="CW128" s="774"/>
      <c r="CX128" s="774"/>
      <c r="CY128" s="774"/>
      <c r="CZ128" s="774"/>
      <c r="DA128" s="774"/>
      <c r="DB128" s="774"/>
      <c r="DC128" s="774"/>
      <c r="DD128" s="774"/>
      <c r="DE128" s="774"/>
      <c r="DF128" s="775"/>
      <c r="DG128" s="836" t="s">
        <v>500</v>
      </c>
      <c r="DH128" s="837"/>
      <c r="DI128" s="837"/>
      <c r="DJ128" s="837"/>
      <c r="DK128" s="837"/>
      <c r="DL128" s="837" t="s">
        <v>501</v>
      </c>
      <c r="DM128" s="837"/>
      <c r="DN128" s="837"/>
      <c r="DO128" s="837"/>
      <c r="DP128" s="837"/>
      <c r="DQ128" s="837" t="s">
        <v>501</v>
      </c>
      <c r="DR128" s="837"/>
      <c r="DS128" s="837"/>
      <c r="DT128" s="837"/>
      <c r="DU128" s="837"/>
      <c r="DV128" s="838" t="s">
        <v>501</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502</v>
      </c>
      <c r="X129" s="823"/>
      <c r="Y129" s="823"/>
      <c r="Z129" s="824"/>
      <c r="AA129" s="825">
        <v>33882470</v>
      </c>
      <c r="AB129" s="826"/>
      <c r="AC129" s="826"/>
      <c r="AD129" s="826"/>
      <c r="AE129" s="827"/>
      <c r="AF129" s="828">
        <v>33706815</v>
      </c>
      <c r="AG129" s="826"/>
      <c r="AH129" s="826"/>
      <c r="AI129" s="826"/>
      <c r="AJ129" s="827"/>
      <c r="AK129" s="828">
        <v>34200306</v>
      </c>
      <c r="AL129" s="826"/>
      <c r="AM129" s="826"/>
      <c r="AN129" s="826"/>
      <c r="AO129" s="827"/>
      <c r="AP129" s="829"/>
      <c r="AQ129" s="830"/>
      <c r="AR129" s="830"/>
      <c r="AS129" s="830"/>
      <c r="AT129" s="831"/>
      <c r="AU129" s="286"/>
      <c r="AV129" s="286"/>
      <c r="AW129" s="286"/>
      <c r="AX129" s="795" t="s">
        <v>503</v>
      </c>
      <c r="AY129" s="796"/>
      <c r="AZ129" s="796"/>
      <c r="BA129" s="796"/>
      <c r="BB129" s="796"/>
      <c r="BC129" s="796"/>
      <c r="BD129" s="796"/>
      <c r="BE129" s="797"/>
      <c r="BF129" s="815" t="s">
        <v>504</v>
      </c>
      <c r="BG129" s="816"/>
      <c r="BH129" s="816"/>
      <c r="BI129" s="816"/>
      <c r="BJ129" s="816"/>
      <c r="BK129" s="816"/>
      <c r="BL129" s="817"/>
      <c r="BM129" s="815">
        <v>16.63</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505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506</v>
      </c>
      <c r="X130" s="823"/>
      <c r="Y130" s="823"/>
      <c r="Z130" s="824"/>
      <c r="AA130" s="825">
        <v>5270368</v>
      </c>
      <c r="AB130" s="826"/>
      <c r="AC130" s="826"/>
      <c r="AD130" s="826"/>
      <c r="AE130" s="827"/>
      <c r="AF130" s="828">
        <v>5144520</v>
      </c>
      <c r="AG130" s="826"/>
      <c r="AH130" s="826"/>
      <c r="AI130" s="826"/>
      <c r="AJ130" s="827"/>
      <c r="AK130" s="828">
        <v>5194925</v>
      </c>
      <c r="AL130" s="826"/>
      <c r="AM130" s="826"/>
      <c r="AN130" s="826"/>
      <c r="AO130" s="827"/>
      <c r="AP130" s="829"/>
      <c r="AQ130" s="830"/>
      <c r="AR130" s="830"/>
      <c r="AS130" s="830"/>
      <c r="AT130" s="831"/>
      <c r="AU130" s="286"/>
      <c r="AV130" s="286"/>
      <c r="AW130" s="286"/>
      <c r="AX130" s="795" t="s">
        <v>507</v>
      </c>
      <c r="AY130" s="796"/>
      <c r="AZ130" s="796"/>
      <c r="BA130" s="796"/>
      <c r="BB130" s="796"/>
      <c r="BC130" s="796"/>
      <c r="BD130" s="796"/>
      <c r="BE130" s="797"/>
      <c r="BF130" s="798">
        <v>6.5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508</v>
      </c>
      <c r="X131" s="806"/>
      <c r="Y131" s="806"/>
      <c r="Z131" s="807"/>
      <c r="AA131" s="808">
        <v>28612102</v>
      </c>
      <c r="AB131" s="809"/>
      <c r="AC131" s="809"/>
      <c r="AD131" s="809"/>
      <c r="AE131" s="810"/>
      <c r="AF131" s="811">
        <v>28562295</v>
      </c>
      <c r="AG131" s="809"/>
      <c r="AH131" s="809"/>
      <c r="AI131" s="809"/>
      <c r="AJ131" s="810"/>
      <c r="AK131" s="811">
        <v>29005381</v>
      </c>
      <c r="AL131" s="809"/>
      <c r="AM131" s="809"/>
      <c r="AN131" s="809"/>
      <c r="AO131" s="810"/>
      <c r="AP131" s="812"/>
      <c r="AQ131" s="813"/>
      <c r="AR131" s="813"/>
      <c r="AS131" s="813"/>
      <c r="AT131" s="814"/>
      <c r="AU131" s="286"/>
      <c r="AV131" s="286"/>
      <c r="AW131" s="286"/>
      <c r="AX131" s="773" t="s">
        <v>509</v>
      </c>
      <c r="AY131" s="774"/>
      <c r="AZ131" s="774"/>
      <c r="BA131" s="774"/>
      <c r="BB131" s="774"/>
      <c r="BC131" s="774"/>
      <c r="BD131" s="774"/>
      <c r="BE131" s="775"/>
      <c r="BF131" s="776" t="s">
        <v>129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510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511</v>
      </c>
      <c r="W132" s="786"/>
      <c r="X132" s="786"/>
      <c r="Y132" s="786"/>
      <c r="Z132" s="787"/>
      <c r="AA132" s="788">
        <v>6.4741975270000003</v>
      </c>
      <c r="AB132" s="789"/>
      <c r="AC132" s="789"/>
      <c r="AD132" s="789"/>
      <c r="AE132" s="790"/>
      <c r="AF132" s="791">
        <v>6.3664351899999998</v>
      </c>
      <c r="AG132" s="789"/>
      <c r="AH132" s="789"/>
      <c r="AI132" s="789"/>
      <c r="AJ132" s="790"/>
      <c r="AK132" s="791">
        <v>6.7129888759999998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512</v>
      </c>
      <c r="W133" s="765"/>
      <c r="X133" s="765"/>
      <c r="Y133" s="765"/>
      <c r="Z133" s="766"/>
      <c r="AA133" s="767">
        <v>7.3</v>
      </c>
      <c r="AB133" s="768"/>
      <c r="AC133" s="768"/>
      <c r="AD133" s="768"/>
      <c r="AE133" s="769"/>
      <c r="AF133" s="767">
        <v>6.7</v>
      </c>
      <c r="AG133" s="768"/>
      <c r="AH133" s="768"/>
      <c r="AI133" s="768"/>
      <c r="AJ133" s="769"/>
      <c r="AK133" s="767">
        <v>6.5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9kH9JOdMv0cle37L57W9odWAwBJ+K/hjcQlSkRg02jZ/N9rw3oNL+ZE/VBP5/3cVipXAhU5qgPApZQKPWcHeg==" saltValue="tB9l0uH9L14PWn2DvKyu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1" zoomScale="85" zoomScaleNormal="85" zoomScaleSheetLayoutView="85" workbookViewId="0">
      <selection activeCell="DM49" sqref="DM49"/>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TjfzznWy2RcLO3zrzuh1uThi2m+7SgS/ZWl9x08bl/6vNwbJUP8Ry2UrFpXsC1rVzk/WQtTrye6ETb0uNWWh+w==" saltValue="xeUzvDXMsuIg9GJmrB6P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70" zoomScaleNormal="70" zoomScaleSheetLayoutView="55" workbookViewId="0">
      <selection activeCell="A5" sqref="A5"/>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MAAEI8tar2INHW9jpe1yMIK9ABf4m6/OsPq/pUO+ax2GZZziuRLc9SQY+6BUHcy/z5uxEneIBy4QzldmXQVOA==" saltValue="SmHgZfDtKJTXXTStcCC6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516</v>
      </c>
      <c r="AP7" s="305"/>
      <c r="AQ7" s="306" t="s">
        <v>517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518</v>
      </c>
      <c r="AQ8" s="312" t="s">
        <v>519</v>
      </c>
      <c r="AR8" s="313" t="s">
        <v>520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521</v>
      </c>
      <c r="AL9" s="1190"/>
      <c r="AM9" s="1190"/>
      <c r="AN9" s="1191"/>
      <c r="AO9" s="314">
        <v>10297942</v>
      </c>
      <c r="AP9" s="314">
        <v>82388</v>
      </c>
      <c r="AQ9" s="315">
        <v>61284</v>
      </c>
      <c r="AR9" s="316">
        <v>34.4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522</v>
      </c>
      <c r="AL10" s="1190"/>
      <c r="AM10" s="1190"/>
      <c r="AN10" s="1191"/>
      <c r="AO10" s="317">
        <v>14205</v>
      </c>
      <c r="AP10" s="317">
        <v>114</v>
      </c>
      <c r="AQ10" s="318">
        <v>4056</v>
      </c>
      <c r="AR10" s="319">
        <v>-97.2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523</v>
      </c>
      <c r="AL11" s="1190"/>
      <c r="AM11" s="1190"/>
      <c r="AN11" s="1191"/>
      <c r="AO11" s="317">
        <v>13677</v>
      </c>
      <c r="AP11" s="317">
        <v>109</v>
      </c>
      <c r="AQ11" s="318">
        <v>604</v>
      </c>
      <c r="AR11" s="319">
        <v>-82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524</v>
      </c>
      <c r="AL12" s="1190"/>
      <c r="AM12" s="1190"/>
      <c r="AN12" s="1191"/>
      <c r="AO12" s="317" t="s">
        <v>525</v>
      </c>
      <c r="AP12" s="317" t="s">
        <v>525</v>
      </c>
      <c r="AQ12" s="318">
        <v>21</v>
      </c>
      <c r="AR12" s="319" t="s">
        <v>525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526</v>
      </c>
      <c r="AL13" s="1190"/>
      <c r="AM13" s="1190"/>
      <c r="AN13" s="1191"/>
      <c r="AO13" s="317">
        <v>159240</v>
      </c>
      <c r="AP13" s="317">
        <v>1274</v>
      </c>
      <c r="AQ13" s="318">
        <v>2509</v>
      </c>
      <c r="AR13" s="319">
        <v>-49.2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527</v>
      </c>
      <c r="AL14" s="1190"/>
      <c r="AM14" s="1190"/>
      <c r="AN14" s="1191"/>
      <c r="AO14" s="317">
        <v>463380</v>
      </c>
      <c r="AP14" s="317">
        <v>3707</v>
      </c>
      <c r="AQ14" s="318">
        <v>1157</v>
      </c>
      <c r="AR14" s="319">
        <v>220.4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528</v>
      </c>
      <c r="AL15" s="1193"/>
      <c r="AM15" s="1193"/>
      <c r="AN15" s="1194"/>
      <c r="AO15" s="317">
        <v>-823475</v>
      </c>
      <c r="AP15" s="317">
        <v>-6588</v>
      </c>
      <c r="AQ15" s="318">
        <v>-4228</v>
      </c>
      <c r="AR15" s="319">
        <v>55.8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10124969</v>
      </c>
      <c r="AP16" s="317">
        <v>81004</v>
      </c>
      <c r="AQ16" s="318">
        <v>65402</v>
      </c>
      <c r="AR16" s="319">
        <v>23.9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533</v>
      </c>
      <c r="AL21" s="1196"/>
      <c r="AM21" s="1196"/>
      <c r="AN21" s="1197"/>
      <c r="AO21" s="330">
        <v>8.23</v>
      </c>
      <c r="AP21" s="331">
        <v>6.06</v>
      </c>
      <c r="AQ21" s="332">
        <v>2.17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534</v>
      </c>
      <c r="AL22" s="1196"/>
      <c r="AM22" s="1196"/>
      <c r="AN22" s="1197"/>
      <c r="AO22" s="335">
        <v>97.8</v>
      </c>
      <c r="AP22" s="336">
        <v>99.2</v>
      </c>
      <c r="AQ22" s="337">
        <v>-1.4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516</v>
      </c>
      <c r="AP30" s="305"/>
      <c r="AQ30" s="306" t="s">
        <v>517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518</v>
      </c>
      <c r="AQ31" s="312" t="s">
        <v>519</v>
      </c>
      <c r="AR31" s="313" t="s">
        <v>520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538</v>
      </c>
      <c r="AL32" s="1179"/>
      <c r="AM32" s="1179"/>
      <c r="AN32" s="1180"/>
      <c r="AO32" s="345">
        <v>6798822</v>
      </c>
      <c r="AP32" s="345">
        <v>54394</v>
      </c>
      <c r="AQ32" s="346">
        <v>32044</v>
      </c>
      <c r="AR32" s="347">
        <v>69.7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539</v>
      </c>
      <c r="AL33" s="1179"/>
      <c r="AM33" s="1179"/>
      <c r="AN33" s="1180"/>
      <c r="AO33" s="345" t="s">
        <v>525</v>
      </c>
      <c r="AP33" s="345" t="s">
        <v>525</v>
      </c>
      <c r="AQ33" s="346">
        <v>6</v>
      </c>
      <c r="AR33" s="347" t="s">
        <v>525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540</v>
      </c>
      <c r="AL34" s="1179"/>
      <c r="AM34" s="1179"/>
      <c r="AN34" s="1180"/>
      <c r="AO34" s="345" t="s">
        <v>525</v>
      </c>
      <c r="AP34" s="345" t="s">
        <v>525</v>
      </c>
      <c r="AQ34" s="346">
        <v>29</v>
      </c>
      <c r="AR34" s="347" t="s">
        <v>525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541</v>
      </c>
      <c r="AL35" s="1179"/>
      <c r="AM35" s="1179"/>
      <c r="AN35" s="1180"/>
      <c r="AO35" s="345">
        <v>744439</v>
      </c>
      <c r="AP35" s="345">
        <v>5956</v>
      </c>
      <c r="AQ35" s="346">
        <v>6008</v>
      </c>
      <c r="AR35" s="347">
        <v>-0.9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542</v>
      </c>
      <c r="AL36" s="1179"/>
      <c r="AM36" s="1179"/>
      <c r="AN36" s="1180"/>
      <c r="AO36" s="345" t="s">
        <v>525</v>
      </c>
      <c r="AP36" s="345" t="s">
        <v>525</v>
      </c>
      <c r="AQ36" s="346">
        <v>1138</v>
      </c>
      <c r="AR36" s="347" t="s">
        <v>525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543</v>
      </c>
      <c r="AL37" s="1179"/>
      <c r="AM37" s="1179"/>
      <c r="AN37" s="1180"/>
      <c r="AO37" s="345">
        <v>1901</v>
      </c>
      <c r="AP37" s="345">
        <v>15</v>
      </c>
      <c r="AQ37" s="346">
        <v>852</v>
      </c>
      <c r="AR37" s="347">
        <v>-98.2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544</v>
      </c>
      <c r="AL38" s="1176"/>
      <c r="AM38" s="1176"/>
      <c r="AN38" s="1177"/>
      <c r="AO38" s="348" t="s">
        <v>525</v>
      </c>
      <c r="AP38" s="348" t="s">
        <v>525</v>
      </c>
      <c r="AQ38" s="349">
        <v>2</v>
      </c>
      <c r="AR38" s="337" t="s">
        <v>525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545</v>
      </c>
      <c r="AL39" s="1176"/>
      <c r="AM39" s="1176"/>
      <c r="AN39" s="1177"/>
      <c r="AO39" s="345">
        <v>-403109</v>
      </c>
      <c r="AP39" s="345">
        <v>-3225</v>
      </c>
      <c r="AQ39" s="346">
        <v>-6316</v>
      </c>
      <c r="AR39" s="347">
        <v>-48.9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546</v>
      </c>
      <c r="AL40" s="1179"/>
      <c r="AM40" s="1179"/>
      <c r="AN40" s="1180"/>
      <c r="AO40" s="345">
        <v>-5194925</v>
      </c>
      <c r="AP40" s="345">
        <v>-41562</v>
      </c>
      <c r="AQ40" s="346">
        <v>-26078</v>
      </c>
      <c r="AR40" s="347">
        <v>59.4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1947128</v>
      </c>
      <c r="AP41" s="345">
        <v>15578</v>
      </c>
      <c r="AQ41" s="346">
        <v>7686</v>
      </c>
      <c r="AR41" s="347">
        <v>102.7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516</v>
      </c>
      <c r="AN49" s="1186" t="s">
        <v>550</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551</v>
      </c>
      <c r="AO50" s="362" t="s">
        <v>552</v>
      </c>
      <c r="AP50" s="363" t="s">
        <v>553</v>
      </c>
      <c r="AQ50" s="364" t="s">
        <v>554</v>
      </c>
      <c r="AR50" s="365" t="s">
        <v>555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9412184</v>
      </c>
      <c r="AN51" s="367">
        <v>74334</v>
      </c>
      <c r="AO51" s="368">
        <v>-7.9</v>
      </c>
      <c r="AP51" s="369">
        <v>40879</v>
      </c>
      <c r="AQ51" s="370">
        <v>-29.6</v>
      </c>
      <c r="AR51" s="371">
        <v>21.7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7124854</v>
      </c>
      <c r="AN52" s="375">
        <v>56270</v>
      </c>
      <c r="AO52" s="376">
        <v>-6.6</v>
      </c>
      <c r="AP52" s="377">
        <v>24087</v>
      </c>
      <c r="AQ52" s="378">
        <v>-25.1</v>
      </c>
      <c r="AR52" s="379">
        <v>18.5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9930700</v>
      </c>
      <c r="AN53" s="367">
        <v>78586</v>
      </c>
      <c r="AO53" s="368">
        <v>5.7</v>
      </c>
      <c r="AP53" s="369">
        <v>42651</v>
      </c>
      <c r="AQ53" s="370">
        <v>4.3</v>
      </c>
      <c r="AR53" s="371">
        <v>1.4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7061061</v>
      </c>
      <c r="AN54" s="375">
        <v>55877</v>
      </c>
      <c r="AO54" s="376">
        <v>-0.7</v>
      </c>
      <c r="AP54" s="377">
        <v>22675</v>
      </c>
      <c r="AQ54" s="378">
        <v>-5.9</v>
      </c>
      <c r="AR54" s="379">
        <v>5.2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6657513</v>
      </c>
      <c r="AN55" s="367">
        <v>52911</v>
      </c>
      <c r="AO55" s="368">
        <v>-32.700000000000003</v>
      </c>
      <c r="AP55" s="369">
        <v>43226</v>
      </c>
      <c r="AQ55" s="370">
        <v>1.3</v>
      </c>
      <c r="AR55" s="371">
        <v>-34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3787910</v>
      </c>
      <c r="AN56" s="375">
        <v>30105</v>
      </c>
      <c r="AO56" s="376">
        <v>-46.1</v>
      </c>
      <c r="AP56" s="377">
        <v>22622</v>
      </c>
      <c r="AQ56" s="378">
        <v>-0.2</v>
      </c>
      <c r="AR56" s="379">
        <v>-45.9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8923472</v>
      </c>
      <c r="AN57" s="367">
        <v>71121</v>
      </c>
      <c r="AO57" s="368">
        <v>34.4</v>
      </c>
      <c r="AP57" s="369">
        <v>42836</v>
      </c>
      <c r="AQ57" s="370">
        <v>-0.9</v>
      </c>
      <c r="AR57" s="371">
        <v>35.299999999999997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5203795</v>
      </c>
      <c r="AN58" s="375">
        <v>41475</v>
      </c>
      <c r="AO58" s="376">
        <v>37.799999999999997</v>
      </c>
      <c r="AP58" s="377">
        <v>22936</v>
      </c>
      <c r="AQ58" s="378">
        <v>1.4</v>
      </c>
      <c r="AR58" s="379">
        <v>36.4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9592263</v>
      </c>
      <c r="AN59" s="367">
        <v>76742</v>
      </c>
      <c r="AO59" s="368">
        <v>7.9</v>
      </c>
      <c r="AP59" s="369">
        <v>44161</v>
      </c>
      <c r="AQ59" s="370">
        <v>3.1</v>
      </c>
      <c r="AR59" s="371">
        <v>4.8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5333651</v>
      </c>
      <c r="AN60" s="375">
        <v>42672</v>
      </c>
      <c r="AO60" s="376">
        <v>2.9</v>
      </c>
      <c r="AP60" s="377">
        <v>23644</v>
      </c>
      <c r="AQ60" s="378">
        <v>3.1</v>
      </c>
      <c r="AR60" s="379">
        <v>-0.2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8903226</v>
      </c>
      <c r="AN61" s="382">
        <v>70739</v>
      </c>
      <c r="AO61" s="383">
        <v>1.5</v>
      </c>
      <c r="AP61" s="384">
        <v>42751</v>
      </c>
      <c r="AQ61" s="385">
        <v>-4.4000000000000004</v>
      </c>
      <c r="AR61" s="371">
        <v>5.9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5702254</v>
      </c>
      <c r="AN62" s="375">
        <v>45280</v>
      </c>
      <c r="AO62" s="376">
        <v>-2.5</v>
      </c>
      <c r="AP62" s="377">
        <v>23193</v>
      </c>
      <c r="AQ62" s="378">
        <v>-5.3</v>
      </c>
      <c r="AR62" s="379">
        <v>2.8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66rsl7L0CWPPevGS+laGmyEpCSJ2s0cvTbapBwfoyNs3f/PXXfNxXTg5kwQ2Lk7MT1Xv1oDBWIodHqYF7XBaww==" saltValue="2mtquvUHxYp6YEaQbHZL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5" zoomScaleNormal="100" zoomScaleSheetLayoutView="55" workbookViewId="0">
      <selection activeCell="AE102" sqref="AE102"/>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564</v>
      </c>
    </row>
    <row r="120" spans="125:125" ht="13.5" hidden="1" customHeight="1"/>
    <row r="121" spans="125:125" ht="13.5" hidden="1" customHeight="1">
      <c r="DU121" s="292"/>
    </row>
  </sheetData>
  <sheetProtection algorithmName="SHA-512" hashValue="LK8XYGJbZzgBZgGP/yYPtwfRhG2WuOBEjd9hwfELW0GLGnW3FZm/oruapWlvRuplmR+2eDXFYvH7pKVYbXsSog==" saltValue="1a7XF9UbSdVjjCvn6Ck9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8" zoomScale="85" zoomScaleNormal="85" zoomScaleSheetLayoutView="55" workbookViewId="0">
      <selection activeCell="CR68" sqref="CR68"/>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565</v>
      </c>
    </row>
  </sheetData>
  <sheetProtection algorithmName="SHA-512" hashValue="HSp5WCjnVrs9mkhmgrp9+YrWd09XMRdDaXj0nbHpsg9oIlRfgRmpymmmnoBTEHOBau7DeAJDNtDk0BHStkq/Vg==" saltValue="X1FIvEgODb9vXjNj7bRX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0" zoomScale="70" zoomScaleNormal="70" zoomScaleSheetLayoutView="100" workbookViewId="0">
      <selection activeCell="H1" sqref="H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00" t="s">
        <v>3</v>
      </c>
      <c r="D47" s="1200"/>
      <c r="E47" s="1201"/>
      <c r="F47" s="11">
        <v>33.590000000000003</v>
      </c>
      <c r="G47" s="12">
        <v>31.71</v>
      </c>
      <c r="H47" s="12">
        <v>28.45</v>
      </c>
      <c r="I47" s="12">
        <v>26.15</v>
      </c>
      <c r="J47" s="13">
        <v>22.81</v>
      </c>
    </row>
    <row r="48" spans="2:10" ht="57.75" customHeight="1">
      <c r="B48" s="14"/>
      <c r="C48" s="1202" t="s">
        <v>4</v>
      </c>
      <c r="D48" s="1202"/>
      <c r="E48" s="1203"/>
      <c r="F48" s="15">
        <v>6.09</v>
      </c>
      <c r="G48" s="16">
        <v>4.4400000000000004</v>
      </c>
      <c r="H48" s="16">
        <v>6.85</v>
      </c>
      <c r="I48" s="16">
        <v>5.83</v>
      </c>
      <c r="J48" s="17">
        <v>7.9</v>
      </c>
    </row>
    <row r="49" spans="2:10" ht="57.75" customHeight="1" thickBot="1">
      <c r="B49" s="18"/>
      <c r="C49" s="1204" t="s">
        <v>5</v>
      </c>
      <c r="D49" s="1204"/>
      <c r="E49" s="1205"/>
      <c r="F49" s="19">
        <v>2.11</v>
      </c>
      <c r="G49" s="20" t="s">
        <v>571</v>
      </c>
      <c r="H49" s="20" t="s">
        <v>572</v>
      </c>
      <c r="I49" s="20" t="s">
        <v>573</v>
      </c>
      <c r="J49" s="21" t="s">
        <v>574</v>
      </c>
    </row>
    <row r="50" spans="2:10" ht="13.5" customHeight="1"/>
  </sheetData>
  <sheetProtection algorithmName="SHA-512" hashValue="v0M8+ScfbGoneZwlhWZ2+H0kqZVMDQdazr8yT9f2i4Ff1eNi1QJGsc66sYCuujDbAD1STNI8fmUew3/9L6cbsA==" saltValue="ih1QvrlvlHT7h8LHkwuz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2022-03-17T07:47:07Z</cp:lastPrinted>
  <dcterms:created xsi:type="dcterms:W3CDTF">2022-02-02T07:37:25Z</dcterms:created>
  <dcterms:modified xsi:type="dcterms:W3CDTF">2022-04-06T00:37:46Z</dcterms:modified>
  <cp:category/>
</cp:coreProperties>
</file>