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240" yWindow="60" windowWidth="14940" windowHeight="7875" firstSheet="6" activeTab="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4525"/>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BE37" i="9"/>
  <c r="AM37" i="9"/>
  <c r="C37" i="9"/>
  <c r="BE36" i="9"/>
  <c r="C36" i="9"/>
  <c r="C35" i="9"/>
  <c r="C34" i="9"/>
  <c r="U34" i="9" l="1"/>
  <c r="U35" i="9" s="1"/>
  <c r="U36" i="9" s="1"/>
  <c r="U37" i="9" s="1"/>
  <c r="AM34" i="9"/>
  <c r="AM35" i="9" s="1"/>
  <c r="AM36" i="9" s="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CO34" i="9"/>
  <c r="CO35" i="9" s="1"/>
  <c r="CO36" i="9" s="1"/>
  <c r="CO37" i="9" s="1"/>
</calcChain>
</file>

<file path=xl/sharedStrings.xml><?xml version="1.0" encoding="utf-8"?>
<sst xmlns="http://schemas.openxmlformats.org/spreadsheetml/2006/main" count="984" uniqueCount="550">
  <si>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</si>
  <si>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</si>
  <si>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</si>
  <si>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</si>
  <si>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</si>
  <si>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</si>
  <si>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</si>
  <si>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</si>
  <si>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</si>
  <si>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</si>
  <si>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</si>
  <si>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</si>
  <si>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</si>
  <si>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</si>
  <si>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</si>
  <si>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</si>
  <si>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</si>
  <si>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</si>
  <si>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</si>
  <si>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</si>
  <si>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</si>
  <si>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</si>
  <si>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</si>
  <si>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</si>
  <si>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</si>
  <si>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</si>
  <si>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</si>
  <si>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</si>
  <si>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</si>
  <si>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</si>
  <si>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</si>
  <si>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</si>
  <si>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</si>
  <si>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</si>
  <si>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</si>
  <si>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</si>
  <si>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</si>
  <si>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</si>
  <si>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</si>
  <si>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</si>
  <si>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</si>
  <si>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</si>
  <si>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</si>
  <si>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</si>
  <si>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</si>
  <si>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</si>
  <si>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</si>
  <si>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</si>
  <si>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</si>
  <si>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</si>
  <si>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</si>
  <si>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</si>
  <si>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</si>
  <si>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</si>
  <si>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</si>
  <si>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</si>
  <si>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</si>
  <si>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</si>
  <si>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</si>
  <si>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</si>
  <si>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</si>
  <si>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</si>
  <si>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</si>
  <si>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</si>
  <si>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</si>
  <si>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</si>
  <si>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</si>
  <si>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</si>
  <si>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</si>
  <si>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</si>
  <si>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</si>
  <si>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</si>
  <si>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</si>
  <si>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</si>
  <si>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</si>
  <si>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</si>
  <si>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</si>
  <si>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</si>
  <si>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</si>
  <si>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</si>
  <si>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</si>
  <si>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</si>
  <si>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霧島市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</si>
  <si>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</si>
  <si>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</si>
  <si>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</si>
  <si>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</si>
  <si>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</si>
  <si>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</si>
  <si>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</si>
  <si>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</si>
  <si>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</si>
  <si>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</si>
  <si>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</si>
  <si>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</si>
  <si>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</si>
  <si>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</si>
  <si>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</si>
  <si>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</si>
  <si>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</si>
  <si>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</si>
  <si>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</si>
  <si>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</si>
  <si>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</si>
  <si>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</si>
  <si>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</si>
  <si>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</si>
  <si>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</si>
  <si>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</si>
  <si>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</si>
  <si>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</si>
  <si>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</si>
  <si>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</si>
  <si>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</si>
  <si>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</si>
  <si>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</si>
  <si>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</si>
  <si>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</si>
  <si>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</si>
  <si>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</si>
  <si>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</si>
  <si>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</si>
  <si>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</si>
  <si>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</si>
  <si>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</si>
  <si>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</si>
  <si>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</si>
  <si>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</si>
  <si>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</si>
  <si>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</si>
  <si>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</si>
  <si>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</si>
  <si>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</si>
  <si>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</si>
  <si>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</si>
  <si>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</si>
  <si>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</si>
  <si>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</si>
  <si>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</si>
  <si>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</si>
  <si>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</si>
  <si>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</si>
  <si>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</si>
  <si>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</si>
  <si>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</si>
  <si>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</si>
  <si>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</si>
  <si>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</si>
  <si>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</si>
  <si>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</si>
  <si>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</si>
  <si>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</si>
  <si>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</si>
  <si>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</si>
  <si>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</si>
  <si>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</si>
  <si>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</si>
  <si>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</si>
  <si>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</si>
  <si>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</si>
  <si>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</si>
  <si>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</si>
  <si>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</si>
  <si>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</si>
  <si>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</si>
  <si>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</si>
  <si>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</si>
  <si>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</si>
  <si>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</si>
  <si>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</si>
  <si>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</si>
  <si>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</si>
  <si>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</si>
  <si>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</si>
  <si>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</si>
  <si>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</si>
  <si>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</si>
  <si>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</si>
  <si>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</si>
  <si>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</si>
  <si>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</si>
  <si>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</si>
  <si>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</si>
  <si>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</si>
  <si>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</si>
  <si>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</si>
  <si>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</si>
  <si>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</si>
  <si>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</si>
  <si>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</si>
  <si>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</si>
  <si>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</si>
  <si>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</si>
  <si>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</si>
  <si>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鹿児島県霧島市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</si>
  <si>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</si>
  <si>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</si>
  <si>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</si>
  <si>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</si>
  <si>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</si>
  <si>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</si>
  <si>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</si>
  <si>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</si>
  <si>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</si>
  <si>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</si>
  <si>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</si>
  <si>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</si>
  <si>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</si>
  <si>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</si>
  <si>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</si>
  <si>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</si>
  <si>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</si>
  <si>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</si>
  <si>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</si>
  <si>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</si>
  <si>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</si>
  <si>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</si>
  <si>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</si>
  <si>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</si>
  <si>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</si>
  <si>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</si>
  <si>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</si>
  <si>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</si>
  <si>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</si>
  <si>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</si>
  <si>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</si>
  <si>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</si>
  <si>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</si>
  <si>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</si>
  <si>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</si>
  <si>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</si>
  <si>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</si>
  <si>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</si>
  <si>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</si>
  <si>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</si>
  <si>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</si>
  <si>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</si>
  <si>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</si>
  <si>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</si>
  <si>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</si>
  <si>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</si>
  <si>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</si>
  <si>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</si>
  <si>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</si>
  <si>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</si>
  <si>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</si>
  <si>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</si>
  <si>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</si>
  <si>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</si>
  <si>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</si>
  <si>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</si>
  <si>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</si>
  <si>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</si>
  <si>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</si>
  <si>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</si>
  <si>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</si>
  <si>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</si>
  <si>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</si>
  <si>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</si>
  <si>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</si>
  <si>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</si>
  <si>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</si>
  <si>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</si>
  <si>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</si>
  <si>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</si>
  <si>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</si>
  <si>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</si>
  <si>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</si>
  <si>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</si>
  <si>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</si>
  <si>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</si>
  <si>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</si>
  <si>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</si>
  <si>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</si>
  <si>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</si>
  <si>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</si>
  <si>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</si>
  <si>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</si>
  <si>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</si>
  <si>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</si>
  <si>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</si>
  <si>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</si>
  <si>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</si>
  <si>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</si>
  <si>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</si>
  <si>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</si>
  <si>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</si>
  <si>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</si>
  <si>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</si>
  <si>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</si>
  <si>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</si>
  <si>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</si>
  <si>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</si>
  <si>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</si>
  <si>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</si>
  <si>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</si>
  <si>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</si>
  <si>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</si>
  <si>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</si>
  <si>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</si>
  <si>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</si>
  <si>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</si>
  <si>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</si>
  <si>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</si>
  <si>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</si>
  <si>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</si>
  <si>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</si>
  <si>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</si>
  <si>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</si>
  <si>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</si>
  <si>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</si>
  <si>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</si>
  <si>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</si>
  <si>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</si>
  <si>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</si>
  <si>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</si>
  <si>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</si>
  <si>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</si>
  <si>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</si>
  <si>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</si>
  <si>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</si>
  <si>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</si>
  <si>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</si>
  <si>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</si>
  <si>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</si>
  <si>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</si>
  <si>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</si>
  <si>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</si>
  <si>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</si>
  <si>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</si>
  <si>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</si>
  <si>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</si>
  <si>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</si>
  <si>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</si>
  <si>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</si>
  <si>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</si>
  <si>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</si>
  <si>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</si>
  <si>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</si>
  <si>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</si>
  <si>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</si>
  <si>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</si>
  <si>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</si>
  <si>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</si>
  <si>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鹿児島県霧島市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</si>
  <si>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</si>
  <si>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</si>
  <si>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</si>
  <si>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</si>
  <si>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</si>
  <si>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</si>
  <si>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</si>
  <si>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</si>
  <si>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</si>
  <si>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</si>
  <si>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</si>
  <si>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</si>
  <si>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</si>
  <si>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</si>
  <si>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</si>
  <si>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</si>
  <si>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</si>
  <si>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</si>
  <si>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</si>
  <si>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</si>
  <si>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</si>
  <si>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</si>
  <si>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</si>
  <si>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</si>
  <si>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</si>
  <si>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</si>
  <si>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</si>
  <si>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</si>
  <si>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</si>
  <si>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</si>
  <si>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</si>
  <si>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</si>
  <si>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</si>
  <si>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</si>
  <si>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</si>
  <si>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交通災害共済事業特別会計</t>
    <phoneticPr fontId="5"/>
  </si>
  <si>
    <t>水道事業会計</t>
    <phoneticPr fontId="5"/>
  </si>
  <si>
    <t>法適用企業</t>
    <phoneticPr fontId="5"/>
  </si>
  <si>
    <t>工業用水道事業会計</t>
    <phoneticPr fontId="5"/>
  </si>
  <si>
    <t>病院事業会計</t>
    <phoneticPr fontId="5"/>
  </si>
  <si>
    <t>下水道事業特別会計</t>
    <phoneticPr fontId="5"/>
  </si>
  <si>
    <t>法非適用企業</t>
    <phoneticPr fontId="5"/>
  </si>
  <si>
    <t>温泉供給特別会計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</si>
  <si>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</si>
  <si>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</si>
  <si>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</si>
  <si>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</si>
  <si>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</si>
  <si>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</si>
  <si>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</si>
  <si>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</si>
  <si>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</si>
  <si>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</si>
  <si>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</si>
  <si>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</si>
  <si>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</si>
  <si>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</si>
  <si>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</si>
  <si>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</si>
  <si>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</si>
  <si>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</si>
  <si>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</si>
  <si>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</si>
  <si>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</si>
  <si>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</si>
  <si>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</si>
  <si>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</si>
  <si>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</si>
  <si>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</si>
  <si>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</si>
  <si>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</si>
  <si>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</si>
  <si>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</si>
  <si>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</si>
  <si>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</si>
  <si>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</si>
  <si>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</si>
  <si>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</si>
  <si>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</si>
  <si>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</si>
  <si>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</si>
  <si>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</si>
  <si>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</si>
  <si>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</si>
  <si>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</si>
  <si>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</si>
  <si>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</si>
  <si>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</si>
  <si>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</si>
  <si>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</si>
  <si>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</si>
  <si>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</si>
  <si>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</si>
  <si>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</si>
  <si>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</si>
  <si>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</si>
  <si>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</si>
  <si>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</si>
  <si>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</si>
  <si>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</si>
  <si>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</si>
  <si>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</si>
  <si>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</si>
  <si>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</si>
  <si>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</si>
  <si>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</si>
  <si>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</si>
  <si>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</si>
  <si>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</si>
  <si>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</si>
  <si>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</si>
  <si>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</si>
  <si>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</si>
  <si>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</si>
  <si>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</si>
  <si>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</si>
  <si>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</si>
  <si>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</si>
  <si>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</si>
  <si>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</si>
  <si>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</si>
  <si>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</si>
  <si>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</si>
  <si>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</si>
  <si>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</si>
  <si>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</si>
  <si>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</si>
  <si>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</si>
  <si>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</si>
  <si>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</si>
  <si>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</si>
  <si>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</si>
  <si>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</si>
  <si>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</si>
  <si>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</si>
  <si>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</si>
  <si>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</si>
  <si>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</si>
  <si>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</si>
  <si>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</si>
  <si>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</si>
  <si>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</si>
  <si>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</si>
  <si>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</si>
  <si>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</si>
  <si>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</si>
  <si>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</si>
  <si>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</si>
  <si>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</si>
  <si>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</si>
  <si>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</si>
  <si>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</si>
  <si>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</si>
  <si>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</si>
  <si>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</si>
  <si>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</si>
  <si>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</si>
  <si>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</si>
  <si>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</si>
  <si>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</si>
  <si>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</si>
  <si>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</si>
  <si>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</si>
  <si>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</si>
  <si>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</si>
  <si>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</si>
  <si>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</si>
  <si>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</si>
  <si>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</si>
  <si>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</si>
  <si>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</si>
  <si>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</si>
  <si>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</si>
  <si>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</si>
  <si>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</si>
  <si>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0.29</t>
  </si>
  <si>
    <t>▲ 1.57</t>
  </si>
  <si>
    <t>国民健康保険特別会計</t>
  </si>
  <si>
    <t>▲ 0.24</t>
  </si>
  <si>
    <t>病院事業会計</t>
  </si>
  <si>
    <t>水道事業会計</t>
  </si>
  <si>
    <t>一般会計</t>
  </si>
  <si>
    <t>介護保険特別会計</t>
  </si>
  <si>
    <t>下水道事業特別会計</t>
  </si>
  <si>
    <t>工業用水道事業会計</t>
  </si>
  <si>
    <t>交通災害共済事業特別会計</t>
  </si>
  <si>
    <t>その他会計（赤字）</t>
  </si>
  <si>
    <t>その他会計（黒字）</t>
  </si>
  <si>
    <t>-</t>
    <phoneticPr fontId="2"/>
  </si>
  <si>
    <t>-</t>
    <phoneticPr fontId="2"/>
  </si>
  <si>
    <t>霧島市土地開発公社</t>
    <phoneticPr fontId="2"/>
  </si>
  <si>
    <t>霧島市施設管理公社</t>
    <phoneticPr fontId="2"/>
  </si>
  <si>
    <t>-</t>
    <phoneticPr fontId="2"/>
  </si>
  <si>
    <t>-</t>
    <phoneticPr fontId="2"/>
  </si>
  <si>
    <t>鹿児島県市町村総合事務組合</t>
    <phoneticPr fontId="2"/>
  </si>
  <si>
    <t>伊佐北姶良火葬場管理組合</t>
    <phoneticPr fontId="2"/>
  </si>
  <si>
    <t>姶良・伊佐地区介護保険組合</t>
    <phoneticPr fontId="2"/>
  </si>
  <si>
    <t>鹿児島県後期高齢者医療広域連合（一般会計）</t>
    <phoneticPr fontId="2"/>
  </si>
  <si>
    <t>鹿児島県後期高齢者医療広域連合（特別会計）</t>
    <phoneticPr fontId="2"/>
  </si>
  <si>
    <t>-</t>
    <phoneticPr fontId="2"/>
  </si>
  <si>
    <t>-</t>
    <phoneticPr fontId="2"/>
  </si>
  <si>
    <t>伊佐北姶良環境管理組合</t>
    <phoneticPr fontId="2"/>
  </si>
  <si>
    <t>左のうち
一般会計等
負担見込額</t>
    <phoneticPr fontId="5"/>
  </si>
  <si>
    <t>純資産又は
正味財産</t>
    <phoneticPr fontId="5"/>
  </si>
  <si>
    <t>霧島神話の里公園</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</si>
</sst>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53925</c:v>
                </c:pt>
                <c:pt idx="1">
                  <c:v>51263</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81236</c:v>
                </c:pt>
                <c:pt idx="1">
                  <c:v>62699</c:v>
                </c:pt>
                <c:pt idx="2">
                  <c:v>64476</c:v>
                </c:pt>
                <c:pt idx="3">
                  <c:v>80062</c:v>
                </c:pt>
                <c:pt idx="4">
                  <c:v>86203</c:v>
                </c:pt>
              </c:numCache>
            </c:numRef>
          </c:val>
          <c:smooth val="0"/>
        </c:ser>
        <c:dLbls>
          <c:showLegendKey val="0"/>
          <c:showVal val="0"/>
          <c:showCatName val="0"/>
          <c:showSerName val="0"/>
          <c:showPercent val="0"/>
          <c:showBubbleSize val="0"/>
        </c:dLbls>
        <c:marker val="1"/>
        <c:smooth val="0"/>
        <c:axId val="111835392"/>
        <c:axId val="111845760"/>
      </c:lineChart>
      <c:catAx>
        <c:axId val="1118353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845760"/>
        <c:crosses val="autoZero"/>
        <c:auto val="1"/>
        <c:lblAlgn val="ctr"/>
        <c:lblOffset val="100"/>
        <c:tickLblSkip val="1"/>
        <c:tickMarkSkip val="1"/>
        <c:noMultiLvlLbl val="0"/>
      </c:catAx>
      <c:valAx>
        <c:axId val="11184576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835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5.68</c:v>
                </c:pt>
                <c:pt idx="1">
                  <c:v>6.1</c:v>
                </c:pt>
                <c:pt idx="2">
                  <c:v>5.19</c:v>
                </c:pt>
                <c:pt idx="3">
                  <c:v>4.18</c:v>
                </c:pt>
                <c:pt idx="4">
                  <c:v>6.09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14.55</c:v>
                </c:pt>
                <c:pt idx="1">
                  <c:v>17.97</c:v>
                </c:pt>
                <c:pt idx="2">
                  <c:v>22.6</c:v>
                </c:pt>
                <c:pt idx="3">
                  <c:v>21.27</c:v>
                </c:pt>
                <c:pt idx="4">
                  <c:v>22.65</c:v>
                </c:pt>
              </c:numCache>
            </c:numRef>
          </c:val>
        </c:ser>
        <c:dLbls>
          <c:showLegendKey val="0"/>
          <c:showVal val="0"/>
          <c:showCatName val="0"/>
          <c:showSerName val="0"/>
          <c:showPercent val="0"/>
          <c:showBubbleSize val="0"/>
        </c:dLbls>
        <c:gapWidth val="250"/>
        <c:overlap val="100"/>
        <c:axId val="192626048"/>
        <c:axId val="192632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-0.28999999999999998</c:v>
                </c:pt>
                <c:pt idx="1">
                  <c:v>5.97</c:v>
                </c:pt>
                <c:pt idx="2">
                  <c:v>5.48</c:v>
                </c:pt>
                <c:pt idx="3">
                  <c:v>-1.57</c:v>
                </c:pt>
                <c:pt idx="4">
                  <c:v>4.46</c:v>
                </c:pt>
              </c:numCache>
            </c:numRef>
          </c:val>
          <c:smooth val="0"/>
        </c:ser>
        <c:dLbls>
          <c:showLegendKey val="0"/>
          <c:showVal val="0"/>
          <c:showCatName val="0"/>
          <c:showSerName val="0"/>
          <c:showPercent val="0"/>
          <c:showBubbleSize val="0"/>
        </c:dLbls>
        <c:marker val="1"/>
        <c:smooth val="0"/>
        <c:axId val="192626048"/>
        <c:axId val="192632320"/>
      </c:lineChart>
      <c:catAx>
        <c:axId val="19262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2632320"/>
        <c:crosses val="autoZero"/>
        <c:auto val="1"/>
        <c:lblAlgn val="ctr"/>
        <c:lblOffset val="100"/>
        <c:tickLblSkip val="1"/>
        <c:tickMarkSkip val="1"/>
        <c:noMultiLvlLbl val="0"/>
      </c:catAx>
      <c:valAx>
        <c:axId val="192632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62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7.0000000000000007E-2</c:v>
                </c:pt>
                <c:pt idx="2">
                  <c:v>#N/A</c:v>
                </c:pt>
                <c:pt idx="3">
                  <c:v>0.03</c:v>
                </c:pt>
                <c:pt idx="4">
                  <c:v>#N/A</c:v>
                </c:pt>
                <c:pt idx="5">
                  <c:v>0.02</c:v>
                </c:pt>
                <c:pt idx="6">
                  <c:v>#N/A</c:v>
                </c:pt>
                <c:pt idx="7">
                  <c:v>7.0000000000000007E-2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交通災害共済事業特別会計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0.14000000000000001</c:v>
                </c:pt>
                <c:pt idx="2">
                  <c:v>#N/A</c:v>
                </c:pt>
                <c:pt idx="3">
                  <c:v>0.14000000000000001</c:v>
                </c:pt>
                <c:pt idx="4">
                  <c:v>#N/A</c:v>
                </c:pt>
                <c:pt idx="5">
                  <c:v>0.15</c:v>
                </c:pt>
                <c:pt idx="6">
                  <c:v>#N/A</c:v>
                </c:pt>
                <c:pt idx="7">
                  <c:v>0.16</c:v>
                </c:pt>
                <c:pt idx="8">
                  <c:v>#N/A</c:v>
                </c:pt>
                <c:pt idx="9">
                  <c:v>0.1</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0.13</c:v>
                </c:pt>
                <c:pt idx="2">
                  <c:v>#N/A</c:v>
                </c:pt>
                <c:pt idx="3">
                  <c:v>0.1</c:v>
                </c:pt>
                <c:pt idx="4">
                  <c:v>#N/A</c:v>
                </c:pt>
                <c:pt idx="5">
                  <c:v>0.05</c:v>
                </c:pt>
                <c:pt idx="6">
                  <c:v>#N/A</c:v>
                </c:pt>
                <c:pt idx="7">
                  <c:v>0.13</c:v>
                </c:pt>
                <c:pt idx="8">
                  <c:v>#N/A</c:v>
                </c:pt>
                <c:pt idx="9">
                  <c:v>0.11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0.79</c:v>
                </c:pt>
                <c:pt idx="2">
                  <c:v>#N/A</c:v>
                </c:pt>
                <c:pt idx="3">
                  <c:v>0.67</c:v>
                </c:pt>
                <c:pt idx="4">
                  <c:v>#N/A</c:v>
                </c:pt>
                <c:pt idx="5">
                  <c:v>0.8</c:v>
                </c:pt>
                <c:pt idx="6">
                  <c:v>#N/A</c:v>
                </c:pt>
                <c:pt idx="7">
                  <c:v>0.73</c:v>
                </c:pt>
                <c:pt idx="8">
                  <c:v>#N/A</c:v>
                </c:pt>
                <c:pt idx="9">
                  <c:v>1.08</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5.7</c:v>
                </c:pt>
                <c:pt idx="2">
                  <c:v>#N/A</c:v>
                </c:pt>
                <c:pt idx="3">
                  <c:v>6.12</c:v>
                </c:pt>
                <c:pt idx="4">
                  <c:v>#N/A</c:v>
                </c:pt>
                <c:pt idx="5">
                  <c:v>5.21</c:v>
                </c:pt>
                <c:pt idx="6">
                  <c:v>#N/A</c:v>
                </c:pt>
                <c:pt idx="7">
                  <c:v>4.21</c:v>
                </c:pt>
                <c:pt idx="8">
                  <c:v>#N/A</c:v>
                </c:pt>
                <c:pt idx="9">
                  <c:v>6.11</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7.81</c:v>
                </c:pt>
                <c:pt idx="2">
                  <c:v>#N/A</c:v>
                </c:pt>
                <c:pt idx="3">
                  <c:v>6.24</c:v>
                </c:pt>
                <c:pt idx="4">
                  <c:v>#N/A</c:v>
                </c:pt>
                <c:pt idx="5">
                  <c:v>6.32</c:v>
                </c:pt>
                <c:pt idx="6">
                  <c:v>#N/A</c:v>
                </c:pt>
                <c:pt idx="7">
                  <c:v>6.14</c:v>
                </c:pt>
                <c:pt idx="8">
                  <c:v>#N/A</c:v>
                </c:pt>
                <c:pt idx="9">
                  <c:v>6.97</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4.7699999999999996</c:v>
                </c:pt>
                <c:pt idx="2">
                  <c:v>#N/A</c:v>
                </c:pt>
                <c:pt idx="3">
                  <c:v>5.95</c:v>
                </c:pt>
                <c:pt idx="4">
                  <c:v>#N/A</c:v>
                </c:pt>
                <c:pt idx="5">
                  <c:v>6.16</c:v>
                </c:pt>
                <c:pt idx="6">
                  <c:v>#N/A</c:v>
                </c:pt>
                <c:pt idx="7">
                  <c:v>6.73</c:v>
                </c:pt>
                <c:pt idx="8">
                  <c:v>#N/A</c:v>
                </c:pt>
                <c:pt idx="9">
                  <c:v>7.56</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0.56000000000000005</c:v>
                </c:pt>
                <c:pt idx="2">
                  <c:v>#N/A</c:v>
                </c:pt>
                <c:pt idx="3">
                  <c:v>0.59</c:v>
                </c:pt>
                <c:pt idx="4">
                  <c:v>#N/A</c:v>
                </c:pt>
                <c:pt idx="5">
                  <c:v>0.56000000000000005</c:v>
                </c:pt>
                <c:pt idx="6">
                  <c:v>#N/A</c:v>
                </c:pt>
                <c:pt idx="7">
                  <c:v>0.5</c:v>
                </c:pt>
                <c:pt idx="8">
                  <c:v>0.24</c:v>
                </c:pt>
                <c:pt idx="9">
                  <c:v>#N/A</c:v>
                </c:pt>
              </c:numCache>
            </c:numRef>
          </c:val>
        </c:ser>
        <c:dLbls>
          <c:showLegendKey val="0"/>
          <c:showVal val="0"/>
          <c:showCatName val="0"/>
          <c:showSerName val="0"/>
          <c:showPercent val="0"/>
          <c:showBubbleSize val="0"/>
        </c:dLbls>
        <c:gapWidth val="150"/>
        <c:overlap val="100"/>
        <c:axId val="173204608"/>
        <c:axId val="173206144"/>
      </c:barChart>
      <c:catAx>
        <c:axId val="17320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206144"/>
        <c:crosses val="autoZero"/>
        <c:auto val="1"/>
        <c:lblAlgn val="ctr"/>
        <c:lblOffset val="100"/>
        <c:tickLblSkip val="1"/>
        <c:tickMarkSkip val="1"/>
        <c:noMultiLvlLbl val="0"/>
      </c:catAx>
      <c:valAx>
        <c:axId val="173206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204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5763</c:v>
                </c:pt>
                <c:pt idx="5">
                  <c:v>5973</c:v>
                </c:pt>
                <c:pt idx="8">
                  <c:v>6007</c:v>
                </c:pt>
                <c:pt idx="11">
                  <c:v>6013</c:v>
                </c:pt>
                <c:pt idx="14">
                  <c:v>6127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73</c:v>
                </c:pt>
                <c:pt idx="3">
                  <c:v>150</c:v>
                </c:pt>
                <c:pt idx="6">
                  <c:v>6</c:v>
                </c:pt>
                <c:pt idx="9">
                  <c:v>5</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90</c:v>
                </c:pt>
                <c:pt idx="3">
                  <c:v>77</c:v>
                </c:pt>
                <c:pt idx="6">
                  <c:v>76</c:v>
                </c:pt>
                <c:pt idx="9">
                  <c:v>62</c:v>
                </c:pt>
                <c:pt idx="12">
                  <c:v>72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679</c:v>
                </c:pt>
                <c:pt idx="3">
                  <c:v>676</c:v>
                </c:pt>
                <c:pt idx="6">
                  <c:v>746</c:v>
                </c:pt>
                <c:pt idx="9">
                  <c:v>822</c:v>
                </c:pt>
                <c:pt idx="12">
                  <c:v>758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8759</c:v>
                </c:pt>
                <c:pt idx="3">
                  <c:v>8597</c:v>
                </c:pt>
                <c:pt idx="6">
                  <c:v>8500</c:v>
                </c:pt>
                <c:pt idx="9">
                  <c:v>7753</c:v>
                </c:pt>
                <c:pt idx="12">
                  <c:v>8255</c:v>
                </c:pt>
              </c:numCache>
            </c:numRef>
          </c:val>
        </c:ser>
        <c:dLbls>
          <c:showLegendKey val="0"/>
          <c:showVal val="0"/>
          <c:showCatName val="0"/>
          <c:showSerName val="0"/>
          <c:showPercent val="0"/>
          <c:showBubbleSize val="0"/>
        </c:dLbls>
        <c:gapWidth val="100"/>
        <c:overlap val="100"/>
        <c:axId val="192940288"/>
        <c:axId val="192946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3838</c:v>
                </c:pt>
                <c:pt idx="2">
                  <c:v>#N/A</c:v>
                </c:pt>
                <c:pt idx="3">
                  <c:v>#N/A</c:v>
                </c:pt>
                <c:pt idx="4">
                  <c:v>3527</c:v>
                </c:pt>
                <c:pt idx="5">
                  <c:v>#N/A</c:v>
                </c:pt>
                <c:pt idx="6">
                  <c:v>#N/A</c:v>
                </c:pt>
                <c:pt idx="7">
                  <c:v>3321</c:v>
                </c:pt>
                <c:pt idx="8">
                  <c:v>#N/A</c:v>
                </c:pt>
                <c:pt idx="9">
                  <c:v>#N/A</c:v>
                </c:pt>
                <c:pt idx="10">
                  <c:v>2629</c:v>
                </c:pt>
                <c:pt idx="11">
                  <c:v>#N/A</c:v>
                </c:pt>
                <c:pt idx="12">
                  <c:v>#N/A</c:v>
                </c:pt>
                <c:pt idx="13">
                  <c:v>2962</c:v>
                </c:pt>
                <c:pt idx="14">
                  <c:v>#N/A</c:v>
                </c:pt>
              </c:numCache>
            </c:numRef>
          </c:val>
          <c:smooth val="0"/>
        </c:ser>
        <c:dLbls>
          <c:showLegendKey val="0"/>
          <c:showVal val="0"/>
          <c:showCatName val="0"/>
          <c:showSerName val="0"/>
          <c:showPercent val="0"/>
          <c:showBubbleSize val="0"/>
        </c:dLbls>
        <c:marker val="1"/>
        <c:smooth val="0"/>
        <c:axId val="192940288"/>
        <c:axId val="192946560"/>
      </c:lineChart>
      <c:catAx>
        <c:axId val="19294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946560"/>
        <c:crosses val="autoZero"/>
        <c:auto val="1"/>
        <c:lblAlgn val="ctr"/>
        <c:lblOffset val="100"/>
        <c:tickLblSkip val="1"/>
        <c:tickMarkSkip val="1"/>
        <c:noMultiLvlLbl val="0"/>
      </c:catAx>
      <c:valAx>
        <c:axId val="192946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940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47437</c:v>
                </c:pt>
                <c:pt idx="5">
                  <c:v>50095</c:v>
                </c:pt>
                <c:pt idx="8">
                  <c:v>50724</c:v>
                </c:pt>
                <c:pt idx="11">
                  <c:v>50265</c:v>
                </c:pt>
                <c:pt idx="14">
                  <c:v>50641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7941</c:v>
                </c:pt>
                <c:pt idx="5">
                  <c:v>7447</c:v>
                </c:pt>
                <c:pt idx="8">
                  <c:v>7485</c:v>
                </c:pt>
                <c:pt idx="11">
                  <c:v>6132</c:v>
                </c:pt>
                <c:pt idx="14">
                  <c:v>5537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12666</c:v>
                </c:pt>
                <c:pt idx="5">
                  <c:v>15585</c:v>
                </c:pt>
                <c:pt idx="8">
                  <c:v>17100</c:v>
                </c:pt>
                <c:pt idx="11">
                  <c:v>15449</c:v>
                </c:pt>
                <c:pt idx="14">
                  <c:v>15852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2436</c:v>
                </c:pt>
                <c:pt idx="3">
                  <c:v>1650</c:v>
                </c:pt>
                <c:pt idx="6">
                  <c:v>1518</c:v>
                </c:pt>
                <c:pt idx="9">
                  <c:v>139</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11034</c:v>
                </c:pt>
                <c:pt idx="3">
                  <c:v>10313</c:v>
                </c:pt>
                <c:pt idx="6">
                  <c:v>9768</c:v>
                </c:pt>
                <c:pt idx="9">
                  <c:v>9554</c:v>
                </c:pt>
                <c:pt idx="12">
                  <c:v>9159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528</c:v>
                </c:pt>
                <c:pt idx="3">
                  <c:v>357</c:v>
                </c:pt>
                <c:pt idx="6">
                  <c:v>302</c:v>
                </c:pt>
                <c:pt idx="9">
                  <c:v>249</c:v>
                </c:pt>
                <c:pt idx="12">
                  <c:v>195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9324</c:v>
                </c:pt>
                <c:pt idx="3">
                  <c:v>9176</c:v>
                </c:pt>
                <c:pt idx="6">
                  <c:v>8861</c:v>
                </c:pt>
                <c:pt idx="9">
                  <c:v>8457</c:v>
                </c:pt>
                <c:pt idx="12">
                  <c:v>8019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767</c:v>
                </c:pt>
                <c:pt idx="3">
                  <c:v>350</c:v>
                </c:pt>
                <c:pt idx="6">
                  <c:v>359</c:v>
                </c:pt>
                <c:pt idx="9">
                  <c:v>560</c:v>
                </c:pt>
                <c:pt idx="12">
                  <c:v>210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73745</c:v>
                </c:pt>
                <c:pt idx="3">
                  <c:v>71446</c:v>
                </c:pt>
                <c:pt idx="6">
                  <c:v>68186</c:v>
                </c:pt>
                <c:pt idx="9">
                  <c:v>67104</c:v>
                </c:pt>
                <c:pt idx="12">
                  <c:v>65848</c:v>
                </c:pt>
              </c:numCache>
            </c:numRef>
          </c:val>
        </c:ser>
        <c:dLbls>
          <c:showLegendKey val="0"/>
          <c:showVal val="0"/>
          <c:showCatName val="0"/>
          <c:showSerName val="0"/>
          <c:showPercent val="0"/>
          <c:showBubbleSize val="0"/>
        </c:dLbls>
        <c:gapWidth val="100"/>
        <c:overlap val="100"/>
        <c:axId val="193245568"/>
        <c:axId val="193247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29789</c:v>
                </c:pt>
                <c:pt idx="2">
                  <c:v>#N/A</c:v>
                </c:pt>
                <c:pt idx="3">
                  <c:v>#N/A</c:v>
                </c:pt>
                <c:pt idx="4">
                  <c:v>20165</c:v>
                </c:pt>
                <c:pt idx="5">
                  <c:v>#N/A</c:v>
                </c:pt>
                <c:pt idx="6">
                  <c:v>#N/A</c:v>
                </c:pt>
                <c:pt idx="7">
                  <c:v>13687</c:v>
                </c:pt>
                <c:pt idx="8">
                  <c:v>#N/A</c:v>
                </c:pt>
                <c:pt idx="9">
                  <c:v>#N/A</c:v>
                </c:pt>
                <c:pt idx="10">
                  <c:v>14217</c:v>
                </c:pt>
                <c:pt idx="11">
                  <c:v>#N/A</c:v>
                </c:pt>
                <c:pt idx="12">
                  <c:v>#N/A</c:v>
                </c:pt>
                <c:pt idx="13">
                  <c:v>11401</c:v>
                </c:pt>
                <c:pt idx="14">
                  <c:v>#N/A</c:v>
                </c:pt>
              </c:numCache>
            </c:numRef>
          </c:val>
          <c:smooth val="0"/>
        </c:ser>
        <c:dLbls>
          <c:showLegendKey val="0"/>
          <c:showVal val="0"/>
          <c:showCatName val="0"/>
          <c:showSerName val="0"/>
          <c:showPercent val="0"/>
          <c:showBubbleSize val="0"/>
        </c:dLbls>
        <c:marker val="1"/>
        <c:smooth val="0"/>
        <c:axId val="193245568"/>
        <c:axId val="193247488"/>
      </c:lineChart>
      <c:catAx>
        <c:axId val="19324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3247488"/>
        <c:crosses val="autoZero"/>
        <c:auto val="1"/>
        <c:lblAlgn val="ctr"/>
        <c:lblOffset val="100"/>
        <c:tickLblSkip val="1"/>
        <c:tickMarkSkip val="1"/>
        <c:noMultiLvlLbl val="0"/>
      </c:catAx>
      <c:valAx>
        <c:axId val="193247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24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鹿児島県霧島市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128,156
127,819
603.15
59,712,864
56,804,466
2,091,717
34,367,698
65,848,214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39.3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u="none">
              <a:solidFill>
                <a:schemeClr val="dk1"/>
              </a:solidFill>
              <a:latin typeface="+mn-lt"/>
              <a:ea typeface="+mn-ea"/>
              <a:cs typeface="+mn-cs"/>
            </a:rPr>
            <a:t>　</a:t>
          </a:r>
          <a:r>
            <a:rPr kumimoji="1" lang="ja-JP" altLang="ja-JP" sz="1100" u="none">
              <a:solidFill>
                <a:schemeClr val="dk1"/>
              </a:solidFill>
              <a:latin typeface="+mn-lt"/>
              <a:ea typeface="+mn-ea"/>
              <a:cs typeface="+mn-cs"/>
            </a:rPr>
            <a:t>法人市民税や市たばこ税の伸びに伴い前年度を上回ったものの、　地方交付税や国県支出金等の依存財源の比率が高く、市税等の自主財源が乏しい状況にあり、依然として類似団体平均を下回る状況が続いている。</a:t>
          </a:r>
          <a:endParaRPr lang="ja-JP" altLang="ja-JP" sz="1400" u="none"/>
        </a:p>
        <a:p>
          <a:r>
            <a:rPr kumimoji="1" lang="ja-JP" altLang="ja-JP" sz="1100">
              <a:solidFill>
                <a:schemeClr val="dk1"/>
              </a:solidFill>
              <a:latin typeface="+mn-lt"/>
              <a:ea typeface="+mn-ea"/>
              <a:cs typeface="+mn-cs"/>
            </a:rPr>
            <a:t>　引き続き、</a:t>
          </a:r>
          <a:r>
            <a:rPr kumimoji="1" lang="ja-JP" altLang="en-US" sz="1100">
              <a:solidFill>
                <a:schemeClr val="dk1"/>
              </a:solidFill>
              <a:latin typeface="+mn-lt"/>
              <a:ea typeface="+mn-ea"/>
              <a:cs typeface="+mn-cs"/>
            </a:rPr>
            <a:t>市税等の収納率の向上による自主財源の確保、使用料・手数料の見直し、市有財産を活用した新たな財源の確保など歳入確保の取組を進める。</a:t>
          </a:r>
          <a:endParaRPr lang="ja-JP" altLang="ja-JP" sz="1400"/>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96157</xdr:rowOff>
    </xdr:to>
    <xdr:cxnSp macro="">
      <xdr:nvCxnSpPr>
        <xdr:cNvPr id="70" name="直線コネクタ 69"/>
        <xdr:cNvCxnSpPr/>
      </xdr:nvCxnSpPr>
      <xdr:spPr>
        <a:xfrm flipV="1">
          <a:off x="4114800" y="76054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1"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78922</xdr:rowOff>
    </xdr:from>
    <xdr:to>
      <xdr:col>6</xdr:col>
      <xdr:colOff>0</xdr:colOff>
      <xdr:row>44</xdr:row>
      <xdr:rowOff>96157</xdr:rowOff>
    </xdr:to>
    <xdr:cxnSp macro="">
      <xdr:nvCxnSpPr>
        <xdr:cNvPr id="73" name="直線コネクタ 72"/>
        <xdr:cNvCxnSpPr/>
      </xdr:nvCxnSpPr>
      <xdr:spPr>
        <a:xfrm>
          <a:off x="3225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5" name="テキスト ボックス 74"/>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78922</xdr:rowOff>
    </xdr:to>
    <xdr:cxnSp macro="">
      <xdr:nvCxnSpPr>
        <xdr:cNvPr id="76" name="直線コネクタ 75"/>
        <xdr:cNvCxnSpPr/>
      </xdr:nvCxnSpPr>
      <xdr:spPr>
        <a:xfrm>
          <a:off x="2336800" y="75882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8" name="テキスト ボックス 77"/>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44</xdr:row>
      <xdr:rowOff>44450</xdr:rowOff>
    </xdr:to>
    <xdr:cxnSp macro="">
      <xdr:nvCxnSpPr>
        <xdr:cNvPr id="79" name="直線コネクタ 78"/>
        <xdr:cNvCxnSpPr/>
      </xdr:nvCxnSpPr>
      <xdr:spPr>
        <a:xfrm>
          <a:off x="1447800" y="75365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112485</xdr:rowOff>
    </xdr:from>
    <xdr:to>
      <xdr:col>3</xdr:col>
      <xdr:colOff>330200</xdr:colOff>
      <xdr:row>43</xdr:row>
      <xdr:rowOff>42635</xdr:rowOff>
    </xdr:to>
    <xdr:sp macro="" textlink="">
      <xdr:nvSpPr>
        <xdr:cNvPr id="80" name="フローチャート : 判断 79"/>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52812</xdr:rowOff>
    </xdr:from>
    <xdr:ext cx="762000" cy="259045"/>
    <xdr:sp macro="" textlink="">
      <xdr:nvSpPr>
        <xdr:cNvPr id="81" name="テキスト ボックス 80"/>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89" name="円/楕円 88"/>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154412</xdr:rowOff>
    </xdr:from>
    <xdr:ext cx="762000" cy="259045"/>
    <xdr:sp macro="" textlink="">
      <xdr:nvSpPr>
        <xdr:cNvPr id="90" name="財政力該当値テキスト"/>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91" name="円/楕円 90"/>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2" name="テキスト ボックス 91"/>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28122</xdr:rowOff>
    </xdr:from>
    <xdr:to>
      <xdr:col>4</xdr:col>
      <xdr:colOff>533400</xdr:colOff>
      <xdr:row>44</xdr:row>
      <xdr:rowOff>129722</xdr:rowOff>
    </xdr:to>
    <xdr:sp macro="" textlink="">
      <xdr:nvSpPr>
        <xdr:cNvPr id="93" name="円/楕円 92"/>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114499</xdr:rowOff>
    </xdr:from>
    <xdr:ext cx="762000" cy="259045"/>
    <xdr:sp macro="" textlink="">
      <xdr:nvSpPr>
        <xdr:cNvPr id="94" name="テキスト ボックス 93"/>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5" name="円/楕円 94"/>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6" name="テキスト ボックス 95"/>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7" name="円/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前年度と比較して、</a:t>
          </a:r>
          <a:r>
            <a:rPr kumimoji="1" lang="en-US" altLang="ja-JP" sz="1100" u="none">
              <a:solidFill>
                <a:schemeClr val="dk1"/>
              </a:solidFill>
              <a:latin typeface="+mn-lt"/>
              <a:ea typeface="+mn-ea"/>
              <a:cs typeface="+mn-cs"/>
            </a:rPr>
            <a:t>1.0</a:t>
          </a:r>
          <a:r>
            <a:rPr kumimoji="1" lang="ja-JP" altLang="ja-JP" sz="1100" u="none">
              <a:solidFill>
                <a:schemeClr val="dk1"/>
              </a:solidFill>
              <a:latin typeface="+mn-lt"/>
              <a:ea typeface="+mn-ea"/>
              <a:cs typeface="+mn-cs"/>
            </a:rPr>
            <a:t>ポイント減少した。</a:t>
          </a:r>
          <a:endParaRPr kumimoji="1" lang="en-US" altLang="ja-JP" sz="1100" u="none">
            <a:solidFill>
              <a:schemeClr val="dk1"/>
            </a:solidFill>
            <a:latin typeface="+mn-lt"/>
            <a:ea typeface="+mn-ea"/>
            <a:cs typeface="+mn-cs"/>
          </a:endParaRPr>
        </a:p>
        <a:p>
          <a:r>
            <a:rPr kumimoji="1" lang="ja-JP" altLang="ja-JP" sz="1100">
              <a:solidFill>
                <a:schemeClr val="dk1"/>
              </a:solidFill>
              <a:latin typeface="+mn-lt"/>
              <a:ea typeface="+mn-ea"/>
              <a:cs typeface="+mn-cs"/>
            </a:rPr>
            <a:t>　これは、前年度と比較して、分子である経常経費充当一般財源等が</a:t>
          </a:r>
          <a:r>
            <a:rPr kumimoji="1" lang="ja-JP" altLang="ja-JP" sz="1100" u="none">
              <a:solidFill>
                <a:schemeClr val="dk1"/>
              </a:solidFill>
              <a:latin typeface="+mn-lt"/>
              <a:ea typeface="+mn-ea"/>
              <a:cs typeface="+mn-cs"/>
            </a:rPr>
            <a:t>減少し、分</a:t>
          </a:r>
          <a:r>
            <a:rPr kumimoji="1" lang="ja-JP" altLang="ja-JP" sz="1100">
              <a:solidFill>
                <a:schemeClr val="dk1"/>
              </a:solidFill>
              <a:latin typeface="+mn-lt"/>
              <a:ea typeface="+mn-ea"/>
              <a:cs typeface="+mn-cs"/>
            </a:rPr>
            <a:t>母である経常一般財源等が</a:t>
          </a:r>
          <a:r>
            <a:rPr kumimoji="1" lang="ja-JP" altLang="ja-JP" sz="1100" u="none">
              <a:solidFill>
                <a:schemeClr val="dk1"/>
              </a:solidFill>
              <a:latin typeface="+mn-lt"/>
              <a:ea typeface="+mn-ea"/>
              <a:cs typeface="+mn-cs"/>
            </a:rPr>
            <a:t>増加したこ</a:t>
          </a:r>
          <a:r>
            <a:rPr kumimoji="1" lang="ja-JP" altLang="ja-JP" sz="1100">
              <a:solidFill>
                <a:schemeClr val="dk1"/>
              </a:solidFill>
              <a:latin typeface="+mn-lt"/>
              <a:ea typeface="+mn-ea"/>
              <a:cs typeface="+mn-cs"/>
            </a:rPr>
            <a:t>とによるものである。</a:t>
          </a:r>
          <a:endParaRPr lang="ja-JP" altLang="ja-JP" sz="1400"/>
        </a:p>
        <a:p>
          <a:r>
            <a:rPr kumimoji="1" lang="ja-JP" altLang="ja-JP" sz="1100">
              <a:solidFill>
                <a:schemeClr val="dk1"/>
              </a:solidFill>
              <a:latin typeface="+mn-lt"/>
              <a:ea typeface="+mn-ea"/>
              <a:cs typeface="+mn-cs"/>
            </a:rPr>
            <a:t>　今後とも、</a:t>
          </a:r>
          <a:r>
            <a:rPr kumimoji="1" lang="ja-JP" altLang="en-US" sz="1100">
              <a:solidFill>
                <a:schemeClr val="dk1"/>
              </a:solidFill>
              <a:latin typeface="+mn-lt"/>
              <a:ea typeface="+mn-ea"/>
              <a:cs typeface="+mn-cs"/>
            </a:rPr>
            <a:t>組織再編等による職員数の削減や市債の発行額を償還元金以内に抑制することなどにより、人件費や</a:t>
          </a:r>
          <a:r>
            <a:rPr kumimoji="1" lang="ja-JP" altLang="ja-JP" sz="1100">
              <a:solidFill>
                <a:schemeClr val="dk1"/>
              </a:solidFill>
              <a:latin typeface="+mn-lt"/>
              <a:ea typeface="+mn-ea"/>
              <a:cs typeface="+mn-cs"/>
            </a:rPr>
            <a:t>公債費を中心に経常経費の削減に取組むとともに、自主財源確保に係る取組をさらに強化する。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34925</xdr:rowOff>
    </xdr:from>
    <xdr:to>
      <xdr:col>7</xdr:col>
      <xdr:colOff>152400</xdr:colOff>
      <xdr:row>61</xdr:row>
      <xdr:rowOff>95250</xdr:rowOff>
    </xdr:to>
    <xdr:cxnSp macro="">
      <xdr:nvCxnSpPr>
        <xdr:cNvPr id="129" name="直線コネクタ 128"/>
        <xdr:cNvCxnSpPr/>
      </xdr:nvCxnSpPr>
      <xdr:spPr>
        <a:xfrm flipV="1">
          <a:off x="4114800" y="1049337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56215</xdr:rowOff>
    </xdr:from>
    <xdr:ext cx="762000" cy="259045"/>
    <xdr:sp macro="" textlink="">
      <xdr:nvSpPr>
        <xdr:cNvPr id="130" name="財政構造の弾力性平均値テキスト"/>
        <xdr:cNvSpPr txBox="1"/>
      </xdr:nvSpPr>
      <xdr:spPr>
        <a:xfrm>
          <a:off x="5041900" y="10686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16828</xdr:rowOff>
    </xdr:from>
    <xdr:to>
      <xdr:col>6</xdr:col>
      <xdr:colOff>0</xdr:colOff>
      <xdr:row>61</xdr:row>
      <xdr:rowOff>95250</xdr:rowOff>
    </xdr:to>
    <xdr:cxnSp macro="">
      <xdr:nvCxnSpPr>
        <xdr:cNvPr id="132" name="直線コネクタ 131"/>
        <xdr:cNvCxnSpPr/>
      </xdr:nvCxnSpPr>
      <xdr:spPr>
        <a:xfrm>
          <a:off x="3225800" y="1047527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47324</xdr:rowOff>
    </xdr:from>
    <xdr:ext cx="736600" cy="259045"/>
    <xdr:sp macro="" textlink="">
      <xdr:nvSpPr>
        <xdr:cNvPr id="134" name="テキスト ボックス 133"/>
        <xdr:cNvSpPr txBox="1"/>
      </xdr:nvSpPr>
      <xdr:spPr>
        <a:xfrm>
          <a:off x="3733800" y="1084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31432</xdr:rowOff>
    </xdr:from>
    <xdr:to>
      <xdr:col>4</xdr:col>
      <xdr:colOff>482600</xdr:colOff>
      <xdr:row>61</xdr:row>
      <xdr:rowOff>16828</xdr:rowOff>
    </xdr:to>
    <xdr:cxnSp macro="">
      <xdr:nvCxnSpPr>
        <xdr:cNvPr id="135" name="直線コネクタ 134"/>
        <xdr:cNvCxnSpPr/>
      </xdr:nvCxnSpPr>
      <xdr:spPr>
        <a:xfrm>
          <a:off x="2336800" y="10318432"/>
          <a:ext cx="8890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23195</xdr:rowOff>
    </xdr:from>
    <xdr:ext cx="762000" cy="259045"/>
    <xdr:sp macro="" textlink="">
      <xdr:nvSpPr>
        <xdr:cNvPr id="137" name="テキスト ボックス 136"/>
        <xdr:cNvSpPr txBox="1"/>
      </xdr:nvSpPr>
      <xdr:spPr>
        <a:xfrm>
          <a:off x="2844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31432</xdr:rowOff>
    </xdr:from>
    <xdr:to>
      <xdr:col>3</xdr:col>
      <xdr:colOff>279400</xdr:colOff>
      <xdr:row>63</xdr:row>
      <xdr:rowOff>84138</xdr:rowOff>
    </xdr:to>
    <xdr:cxnSp macro="">
      <xdr:nvCxnSpPr>
        <xdr:cNvPr id="138" name="直線コネクタ 137"/>
        <xdr:cNvCxnSpPr/>
      </xdr:nvCxnSpPr>
      <xdr:spPr>
        <a:xfrm flipV="1">
          <a:off x="1447800" y="10318432"/>
          <a:ext cx="889000" cy="5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110807</xdr:rowOff>
    </xdr:from>
    <xdr:to>
      <xdr:col>3</xdr:col>
      <xdr:colOff>330200</xdr:colOff>
      <xdr:row>62</xdr:row>
      <xdr:rowOff>40957</xdr:rowOff>
    </xdr:to>
    <xdr:sp macro="" textlink="">
      <xdr:nvSpPr>
        <xdr:cNvPr id="139" name="フローチャート : 判断 138"/>
        <xdr:cNvSpPr/>
      </xdr:nvSpPr>
      <xdr:spPr>
        <a:xfrm>
          <a:off x="2286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25734</xdr:rowOff>
    </xdr:from>
    <xdr:ext cx="762000" cy="259045"/>
    <xdr:sp macro="" textlink="">
      <xdr:nvSpPr>
        <xdr:cNvPr id="140" name="テキスト ボックス 139"/>
        <xdr:cNvSpPr txBox="1"/>
      </xdr:nvSpPr>
      <xdr:spPr>
        <a:xfrm>
          <a:off x="1955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41" name="フローチャート : 判断 140"/>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133049</xdr:rowOff>
    </xdr:from>
    <xdr:ext cx="762000" cy="259045"/>
    <xdr:sp macro="" textlink="">
      <xdr:nvSpPr>
        <xdr:cNvPr id="142" name="テキスト ボックス 141"/>
        <xdr:cNvSpPr txBox="1"/>
      </xdr:nvSpPr>
      <xdr:spPr>
        <a:xfrm>
          <a:off x="1066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155575</xdr:rowOff>
    </xdr:from>
    <xdr:to>
      <xdr:col>7</xdr:col>
      <xdr:colOff>203200</xdr:colOff>
      <xdr:row>61</xdr:row>
      <xdr:rowOff>85725</xdr:rowOff>
    </xdr:to>
    <xdr:sp macro="" textlink="">
      <xdr:nvSpPr>
        <xdr:cNvPr id="148" name="円/楕円 147"/>
        <xdr:cNvSpPr/>
      </xdr:nvSpPr>
      <xdr:spPr>
        <a:xfrm>
          <a:off x="49022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652</xdr:rowOff>
    </xdr:from>
    <xdr:ext cx="762000" cy="259045"/>
    <xdr:sp macro="" textlink="">
      <xdr:nvSpPr>
        <xdr:cNvPr id="149" name="財政構造の弾力性該当値テキスト"/>
        <xdr:cNvSpPr txBox="1"/>
      </xdr:nvSpPr>
      <xdr:spPr>
        <a:xfrm>
          <a:off x="50419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44450</xdr:rowOff>
    </xdr:from>
    <xdr:to>
      <xdr:col>6</xdr:col>
      <xdr:colOff>50800</xdr:colOff>
      <xdr:row>61</xdr:row>
      <xdr:rowOff>146050</xdr:rowOff>
    </xdr:to>
    <xdr:sp macro="" textlink="">
      <xdr:nvSpPr>
        <xdr:cNvPr id="150" name="円/楕円 149"/>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156227</xdr:rowOff>
    </xdr:from>
    <xdr:ext cx="736600" cy="259045"/>
    <xdr:sp macro="" textlink="">
      <xdr:nvSpPr>
        <xdr:cNvPr id="151" name="テキスト ボックス 150"/>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137478</xdr:rowOff>
    </xdr:from>
    <xdr:to>
      <xdr:col>4</xdr:col>
      <xdr:colOff>533400</xdr:colOff>
      <xdr:row>61</xdr:row>
      <xdr:rowOff>67628</xdr:rowOff>
    </xdr:to>
    <xdr:sp macro="" textlink="">
      <xdr:nvSpPr>
        <xdr:cNvPr id="152" name="円/楕円 151"/>
        <xdr:cNvSpPr/>
      </xdr:nvSpPr>
      <xdr:spPr>
        <a:xfrm>
          <a:off x="3175000" y="104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77805</xdr:rowOff>
    </xdr:from>
    <xdr:ext cx="762000" cy="259045"/>
    <xdr:sp macro="" textlink="">
      <xdr:nvSpPr>
        <xdr:cNvPr id="153" name="テキスト ボックス 152"/>
        <xdr:cNvSpPr txBox="1"/>
      </xdr:nvSpPr>
      <xdr:spPr>
        <a:xfrm>
          <a:off x="2844800" y="101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152082</xdr:rowOff>
    </xdr:from>
    <xdr:to>
      <xdr:col>3</xdr:col>
      <xdr:colOff>330200</xdr:colOff>
      <xdr:row>60</xdr:row>
      <xdr:rowOff>82232</xdr:rowOff>
    </xdr:to>
    <xdr:sp macro="" textlink="">
      <xdr:nvSpPr>
        <xdr:cNvPr id="154" name="円/楕円 153"/>
        <xdr:cNvSpPr/>
      </xdr:nvSpPr>
      <xdr:spPr>
        <a:xfrm>
          <a:off x="2286000" y="102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92409</xdr:rowOff>
    </xdr:from>
    <xdr:ext cx="762000" cy="259045"/>
    <xdr:sp macro="" textlink="">
      <xdr:nvSpPr>
        <xdr:cNvPr id="155" name="テキスト ボックス 154"/>
        <xdr:cNvSpPr txBox="1"/>
      </xdr:nvSpPr>
      <xdr:spPr>
        <a:xfrm>
          <a:off x="1955800" y="1003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33338</xdr:rowOff>
    </xdr:from>
    <xdr:to>
      <xdr:col>2</xdr:col>
      <xdr:colOff>127000</xdr:colOff>
      <xdr:row>63</xdr:row>
      <xdr:rowOff>134938</xdr:rowOff>
    </xdr:to>
    <xdr:sp macro="" textlink="">
      <xdr:nvSpPr>
        <xdr:cNvPr id="156" name="円/楕円 155"/>
        <xdr:cNvSpPr/>
      </xdr:nvSpPr>
      <xdr:spPr>
        <a:xfrm>
          <a:off x="13970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119715</xdr:rowOff>
    </xdr:from>
    <xdr:ext cx="762000" cy="259045"/>
    <xdr:sp macro="" textlink="">
      <xdr:nvSpPr>
        <xdr:cNvPr id="157" name="テキスト ボックス 156"/>
        <xdr:cNvSpPr txBox="1"/>
      </xdr:nvSpPr>
      <xdr:spPr>
        <a:xfrm>
          <a:off x="1066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[115,645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124,054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類似団体平均、全国平均と比較して高い水準にある。これは、市の面積が類似団体と比較して広いなどの都市構造の違いにより、職員数が類似団体平均を上回っていることによるものである。</a:t>
          </a:r>
          <a:endParaRPr lang="ja-JP" altLang="ja-JP" sz="1400"/>
        </a:p>
        <a:p>
          <a:r>
            <a:rPr kumimoji="1" lang="ja-JP" altLang="ja-JP" sz="1100">
              <a:solidFill>
                <a:schemeClr val="dk1"/>
              </a:solidFill>
              <a:latin typeface="+mn-lt"/>
              <a:ea typeface="+mn-ea"/>
              <a:cs typeface="+mn-cs"/>
            </a:rPr>
            <a:t>　今後とも、</a:t>
          </a:r>
          <a:r>
            <a:rPr kumimoji="1" lang="ja-JP" altLang="en-US" sz="1100">
              <a:solidFill>
                <a:schemeClr val="dk1"/>
              </a:solidFill>
              <a:latin typeface="+mn-lt"/>
              <a:ea typeface="+mn-ea"/>
              <a:cs typeface="+mn-cs"/>
            </a:rPr>
            <a:t>組織再編等による職員数の削減や、公共施設の適正管理や維持管理費の縮減に努めることなどにより、職員数の適正化や</a:t>
          </a:r>
          <a:r>
            <a:rPr kumimoji="1" lang="ja-JP" altLang="ja-JP" sz="1100">
              <a:solidFill>
                <a:schemeClr val="dk1"/>
              </a:solidFill>
              <a:latin typeface="+mn-lt"/>
              <a:ea typeface="+mn-ea"/>
              <a:cs typeface="+mn-cs"/>
            </a:rPr>
            <a:t>歳出削減</a:t>
          </a:r>
          <a:r>
            <a:rPr kumimoji="1" lang="ja-JP" altLang="en-US" sz="1100">
              <a:solidFill>
                <a:schemeClr val="dk1"/>
              </a:solidFill>
              <a:latin typeface="+mn-lt"/>
              <a:ea typeface="+mn-ea"/>
              <a:cs typeface="+mn-cs"/>
            </a:rPr>
            <a:t>についての</a:t>
          </a:r>
          <a:r>
            <a:rPr kumimoji="1" lang="ja-JP" altLang="ja-JP" sz="1100">
              <a:solidFill>
                <a:schemeClr val="dk1"/>
              </a:solidFill>
              <a:latin typeface="+mn-lt"/>
              <a:ea typeface="+mn-ea"/>
              <a:cs typeface="+mn-cs"/>
            </a:rPr>
            <a:t>取組を進める。</a:t>
          </a:r>
          <a:endParaRPr lang="ja-JP" altLang="ja-JP" sz="1400"/>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129045</xdr:rowOff>
    </xdr:from>
    <xdr:to>
      <xdr:col>7</xdr:col>
      <xdr:colOff>152400</xdr:colOff>
      <xdr:row>86</xdr:row>
      <xdr:rowOff>5632</xdr:rowOff>
    </xdr:to>
    <xdr:cxnSp macro="">
      <xdr:nvCxnSpPr>
        <xdr:cNvPr id="194" name="直線コネクタ 193"/>
        <xdr:cNvCxnSpPr/>
      </xdr:nvCxnSpPr>
      <xdr:spPr>
        <a:xfrm flipV="1">
          <a:off x="4114800" y="14702295"/>
          <a:ext cx="838200" cy="4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72907</xdr:rowOff>
    </xdr:from>
    <xdr:ext cx="762000" cy="259045"/>
    <xdr:sp macro="" textlink="">
      <xdr:nvSpPr>
        <xdr:cNvPr id="195" name="人件費・物件費等の状況平均値テキスト"/>
        <xdr:cNvSpPr txBox="1"/>
      </xdr:nvSpPr>
      <xdr:spPr>
        <a:xfrm>
          <a:off x="5041900" y="1430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5632</xdr:rowOff>
    </xdr:from>
    <xdr:to>
      <xdr:col>6</xdr:col>
      <xdr:colOff>0</xdr:colOff>
      <xdr:row>86</xdr:row>
      <xdr:rowOff>65181</xdr:rowOff>
    </xdr:to>
    <xdr:cxnSp macro="">
      <xdr:nvCxnSpPr>
        <xdr:cNvPr id="197" name="直線コネクタ 196"/>
        <xdr:cNvCxnSpPr/>
      </xdr:nvCxnSpPr>
      <xdr:spPr>
        <a:xfrm flipV="1">
          <a:off x="3225800" y="14750332"/>
          <a:ext cx="889000" cy="5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24232</xdr:rowOff>
    </xdr:from>
    <xdr:ext cx="736600" cy="259045"/>
    <xdr:sp macro="" textlink="">
      <xdr:nvSpPr>
        <xdr:cNvPr id="199" name="テキスト ボックス 198"/>
        <xdr:cNvSpPr txBox="1"/>
      </xdr:nvSpPr>
      <xdr:spPr>
        <a:xfrm>
          <a:off x="3733800" y="14254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65181</xdr:rowOff>
    </xdr:from>
    <xdr:to>
      <xdr:col>4</xdr:col>
      <xdr:colOff>482600</xdr:colOff>
      <xdr:row>86</xdr:row>
      <xdr:rowOff>71213</xdr:rowOff>
    </xdr:to>
    <xdr:cxnSp macro="">
      <xdr:nvCxnSpPr>
        <xdr:cNvPr id="200" name="直線コネクタ 199"/>
        <xdr:cNvCxnSpPr/>
      </xdr:nvCxnSpPr>
      <xdr:spPr>
        <a:xfrm flipV="1">
          <a:off x="2336800" y="1480988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79198</xdr:rowOff>
    </xdr:from>
    <xdr:ext cx="762000" cy="259045"/>
    <xdr:sp macro="" textlink="">
      <xdr:nvSpPr>
        <xdr:cNvPr id="202" name="テキスト ボックス 201"/>
        <xdr:cNvSpPr txBox="1"/>
      </xdr:nvSpPr>
      <xdr:spPr>
        <a:xfrm>
          <a:off x="2844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71213</xdr:rowOff>
    </xdr:from>
    <xdr:to>
      <xdr:col>3</xdr:col>
      <xdr:colOff>279400</xdr:colOff>
      <xdr:row>86</xdr:row>
      <xdr:rowOff>78436</xdr:rowOff>
    </xdr:to>
    <xdr:cxnSp macro="">
      <xdr:nvCxnSpPr>
        <xdr:cNvPr id="203" name="直線コネクタ 202"/>
        <xdr:cNvCxnSpPr/>
      </xdr:nvCxnSpPr>
      <xdr:spPr>
        <a:xfrm flipV="1">
          <a:off x="1447800" y="14815913"/>
          <a:ext cx="8890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160398</xdr:rowOff>
    </xdr:from>
    <xdr:to>
      <xdr:col>3</xdr:col>
      <xdr:colOff>330200</xdr:colOff>
      <xdr:row>85</xdr:row>
      <xdr:rowOff>90548</xdr:rowOff>
    </xdr:to>
    <xdr:sp macro="" textlink="">
      <xdr:nvSpPr>
        <xdr:cNvPr id="204" name="フローチャート : 判断 203"/>
        <xdr:cNvSpPr/>
      </xdr:nvSpPr>
      <xdr:spPr>
        <a:xfrm>
          <a:off x="2286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100725</xdr:rowOff>
    </xdr:from>
    <xdr:ext cx="762000" cy="259045"/>
    <xdr:sp macro="" textlink="">
      <xdr:nvSpPr>
        <xdr:cNvPr id="205" name="テキスト ボックス 204"/>
        <xdr:cNvSpPr txBox="1"/>
      </xdr:nvSpPr>
      <xdr:spPr>
        <a:xfrm>
          <a:off x="1955800" y="1433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14973</xdr:rowOff>
    </xdr:from>
    <xdr:to>
      <xdr:col>2</xdr:col>
      <xdr:colOff>127000</xdr:colOff>
      <xdr:row>85</xdr:row>
      <xdr:rowOff>116573</xdr:rowOff>
    </xdr:to>
    <xdr:sp macro="" textlink="">
      <xdr:nvSpPr>
        <xdr:cNvPr id="206" name="フローチャート : 判断 205"/>
        <xdr:cNvSpPr/>
      </xdr:nvSpPr>
      <xdr:spPr>
        <a:xfrm>
          <a:off x="1397000" y="1458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126750</xdr:rowOff>
    </xdr:from>
    <xdr:ext cx="762000" cy="259045"/>
    <xdr:sp macro="" textlink="">
      <xdr:nvSpPr>
        <xdr:cNvPr id="207" name="テキスト ボックス 206"/>
        <xdr:cNvSpPr txBox="1"/>
      </xdr:nvSpPr>
      <xdr:spPr>
        <a:xfrm>
          <a:off x="1066800" y="14357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85</xdr:row>
      <xdr:rowOff>78245</xdr:rowOff>
    </xdr:from>
    <xdr:to>
      <xdr:col>7</xdr:col>
      <xdr:colOff>203200</xdr:colOff>
      <xdr:row>86</xdr:row>
      <xdr:rowOff>8395</xdr:rowOff>
    </xdr:to>
    <xdr:sp macro="" textlink="">
      <xdr:nvSpPr>
        <xdr:cNvPr id="213" name="円/楕円 212"/>
        <xdr:cNvSpPr/>
      </xdr:nvSpPr>
      <xdr:spPr>
        <a:xfrm>
          <a:off x="4902200" y="1465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50322</xdr:rowOff>
    </xdr:from>
    <xdr:ext cx="762000" cy="259045"/>
    <xdr:sp macro="" textlink="">
      <xdr:nvSpPr>
        <xdr:cNvPr id="214" name="人件費・物件費等の状況該当値テキスト"/>
        <xdr:cNvSpPr txBox="1"/>
      </xdr:nvSpPr>
      <xdr:spPr>
        <a:xfrm>
          <a:off x="5041900" y="1462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115,645</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126282</xdr:rowOff>
    </xdr:from>
    <xdr:to>
      <xdr:col>6</xdr:col>
      <xdr:colOff>50800</xdr:colOff>
      <xdr:row>86</xdr:row>
      <xdr:rowOff>56432</xdr:rowOff>
    </xdr:to>
    <xdr:sp macro="" textlink="">
      <xdr:nvSpPr>
        <xdr:cNvPr id="215" name="円/楕円 214"/>
        <xdr:cNvSpPr/>
      </xdr:nvSpPr>
      <xdr:spPr>
        <a:xfrm>
          <a:off x="4064000" y="1469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41209</xdr:rowOff>
    </xdr:from>
    <xdr:ext cx="736600" cy="259045"/>
    <xdr:sp macro="" textlink="">
      <xdr:nvSpPr>
        <xdr:cNvPr id="216" name="テキスト ボックス 215"/>
        <xdr:cNvSpPr txBox="1"/>
      </xdr:nvSpPr>
      <xdr:spPr>
        <a:xfrm>
          <a:off x="3733800" y="14785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118,432</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14381</xdr:rowOff>
    </xdr:from>
    <xdr:to>
      <xdr:col>4</xdr:col>
      <xdr:colOff>533400</xdr:colOff>
      <xdr:row>86</xdr:row>
      <xdr:rowOff>115981</xdr:rowOff>
    </xdr:to>
    <xdr:sp macro="" textlink="">
      <xdr:nvSpPr>
        <xdr:cNvPr id="217" name="円/楕円 216"/>
        <xdr:cNvSpPr/>
      </xdr:nvSpPr>
      <xdr:spPr>
        <a:xfrm>
          <a:off x="3175000" y="1475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100758</xdr:rowOff>
    </xdr:from>
    <xdr:ext cx="762000" cy="259045"/>
    <xdr:sp macro="" textlink="">
      <xdr:nvSpPr>
        <xdr:cNvPr id="218" name="テキスト ボックス 217"/>
        <xdr:cNvSpPr txBox="1"/>
      </xdr:nvSpPr>
      <xdr:spPr>
        <a:xfrm>
          <a:off x="2844800" y="1484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121,887</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20413</xdr:rowOff>
    </xdr:from>
    <xdr:to>
      <xdr:col>3</xdr:col>
      <xdr:colOff>330200</xdr:colOff>
      <xdr:row>86</xdr:row>
      <xdr:rowOff>122013</xdr:rowOff>
    </xdr:to>
    <xdr:sp macro="" textlink="">
      <xdr:nvSpPr>
        <xdr:cNvPr id="219" name="円/楕円 218"/>
        <xdr:cNvSpPr/>
      </xdr:nvSpPr>
      <xdr:spPr>
        <a:xfrm>
          <a:off x="2286000" y="147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106790</xdr:rowOff>
    </xdr:from>
    <xdr:ext cx="762000" cy="259045"/>
    <xdr:sp macro="" textlink="">
      <xdr:nvSpPr>
        <xdr:cNvPr id="220" name="テキスト ボックス 219"/>
        <xdr:cNvSpPr txBox="1"/>
      </xdr:nvSpPr>
      <xdr:spPr>
        <a:xfrm>
          <a:off x="1955800" y="1485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122,237</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27636</xdr:rowOff>
    </xdr:from>
    <xdr:to>
      <xdr:col>2</xdr:col>
      <xdr:colOff>127000</xdr:colOff>
      <xdr:row>86</xdr:row>
      <xdr:rowOff>129236</xdr:rowOff>
    </xdr:to>
    <xdr:sp macro="" textlink="">
      <xdr:nvSpPr>
        <xdr:cNvPr id="221" name="円/楕円 220"/>
        <xdr:cNvSpPr/>
      </xdr:nvSpPr>
      <xdr:spPr>
        <a:xfrm>
          <a:off x="1397000" y="1477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114013</xdr:rowOff>
    </xdr:from>
    <xdr:ext cx="762000" cy="259045"/>
    <xdr:sp macro="" textlink="">
      <xdr:nvSpPr>
        <xdr:cNvPr id="222" name="テキスト ボックス 221"/>
        <xdr:cNvSpPr txBox="1"/>
      </xdr:nvSpPr>
      <xdr:spPr>
        <a:xfrm>
          <a:off x="1066800" y="1485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年度から実施されていた国家公務員の給与削減措置が平成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年度末で終了したことにより、本市のラスパイレス指数も国の指数を下回る</a:t>
          </a:r>
          <a:r>
            <a:rPr lang="en-US" altLang="ja-JP" sz="1100" b="0" i="0" baseline="0">
              <a:solidFill>
                <a:schemeClr val="dk1"/>
              </a:solidFill>
              <a:latin typeface="+mn-lt"/>
              <a:ea typeface="+mn-ea"/>
              <a:cs typeface="+mn-cs"/>
            </a:rPr>
            <a:t>98.5%</a:t>
          </a:r>
          <a:r>
            <a:rPr lang="ja-JP" altLang="ja-JP" sz="1100" b="0" i="0" baseline="0">
              <a:solidFill>
                <a:schemeClr val="dk1"/>
              </a:solidFill>
              <a:latin typeface="+mn-lt"/>
              <a:ea typeface="+mn-ea"/>
              <a:cs typeface="+mn-cs"/>
            </a:rPr>
            <a:t>となっている。</a:t>
          </a:r>
          <a:endParaRPr lang="en-US" altLang="ja-JP" sz="1100" b="0" i="0" baseline="0">
            <a:solidFill>
              <a:schemeClr val="dk1"/>
            </a:solidFill>
            <a:latin typeface="+mn-lt"/>
            <a:ea typeface="+mn-ea"/>
            <a:cs typeface="+mn-cs"/>
          </a:endParaRPr>
        </a:p>
        <a:p>
          <a:r>
            <a:rPr kumimoji="1" lang="ja-JP" altLang="en-US" sz="1100" b="0" i="0" baseline="0">
              <a:solidFill>
                <a:schemeClr val="dk1"/>
              </a:solidFill>
              <a:latin typeface="+mn-lt"/>
              <a:ea typeface="+mn-ea"/>
              <a:cs typeface="+mn-cs"/>
            </a:rPr>
            <a:t>　平成</a:t>
          </a:r>
          <a:r>
            <a:rPr kumimoji="1" lang="en-US" altLang="ja-JP" sz="1100" b="0" i="0" baseline="0">
              <a:solidFill>
                <a:schemeClr val="dk1"/>
              </a:solidFill>
              <a:latin typeface="+mn-lt"/>
              <a:ea typeface="+mn-ea"/>
              <a:cs typeface="+mn-cs"/>
            </a:rPr>
            <a:t>26</a:t>
          </a:r>
          <a:r>
            <a:rPr kumimoji="1" lang="ja-JP" altLang="en-US" sz="1100" b="0" i="0" baseline="0">
              <a:solidFill>
                <a:schemeClr val="dk1"/>
              </a:solidFill>
              <a:latin typeface="+mn-lt"/>
              <a:ea typeface="+mn-ea"/>
              <a:cs typeface="+mn-cs"/>
            </a:rPr>
            <a:t>年４月に「わたり」を廃止し、職務・職責に応じた給料制度への転換を図った。また、今後、各種手当の見直しについて検討していくなど、適切な給与制度の構築に努めていく。</a:t>
          </a:r>
          <a:endParaRPr kumimoji="1" lang="en-US" altLang="ja-JP" sz="1100" b="0" i="0" baseline="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83276</xdr:rowOff>
    </xdr:from>
    <xdr:to>
      <xdr:col>24</xdr:col>
      <xdr:colOff>558800</xdr:colOff>
      <xdr:row>87</xdr:row>
      <xdr:rowOff>109401</xdr:rowOff>
    </xdr:to>
    <xdr:cxnSp macro="">
      <xdr:nvCxnSpPr>
        <xdr:cNvPr id="253" name="直線コネクタ 252"/>
        <xdr:cNvCxnSpPr/>
      </xdr:nvCxnSpPr>
      <xdr:spPr>
        <a:xfrm flipV="1">
          <a:off x="17018000" y="13970726"/>
          <a:ext cx="0" cy="105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81478</xdr:rowOff>
    </xdr:from>
    <xdr:ext cx="762000" cy="259045"/>
    <xdr:sp macro="" textlink="">
      <xdr:nvSpPr>
        <xdr:cNvPr id="254" name="給与水準   （国との比較）最小値テキスト"/>
        <xdr:cNvSpPr txBox="1"/>
      </xdr:nvSpPr>
      <xdr:spPr>
        <a:xfrm>
          <a:off x="17106900" y="149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109401</xdr:rowOff>
    </xdr:from>
    <xdr:to>
      <xdr:col>24</xdr:col>
      <xdr:colOff>647700</xdr:colOff>
      <xdr:row>87</xdr:row>
      <xdr:rowOff>109401</xdr:rowOff>
    </xdr:to>
    <xdr:cxnSp macro="">
      <xdr:nvCxnSpPr>
        <xdr:cNvPr id="255" name="直線コネクタ 254"/>
        <xdr:cNvCxnSpPr/>
      </xdr:nvCxnSpPr>
      <xdr:spPr>
        <a:xfrm>
          <a:off x="16929100" y="1502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169653</xdr:rowOff>
    </xdr:from>
    <xdr:ext cx="762000" cy="259045"/>
    <xdr:sp macro="" textlink="">
      <xdr:nvSpPr>
        <xdr:cNvPr id="256" name="給与水準   （国との比較）最大値テキスト"/>
        <xdr:cNvSpPr txBox="1"/>
      </xdr:nvSpPr>
      <xdr:spPr>
        <a:xfrm>
          <a:off x="17106900" y="1371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83276</xdr:rowOff>
    </xdr:from>
    <xdr:to>
      <xdr:col>24</xdr:col>
      <xdr:colOff>647700</xdr:colOff>
      <xdr:row>81</xdr:row>
      <xdr:rowOff>83276</xdr:rowOff>
    </xdr:to>
    <xdr:cxnSp macro="">
      <xdr:nvCxnSpPr>
        <xdr:cNvPr id="257" name="直線コネクタ 256"/>
        <xdr:cNvCxnSpPr/>
      </xdr:nvCxnSpPr>
      <xdr:spPr>
        <a:xfrm>
          <a:off x="16929100" y="1397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100693</xdr:rowOff>
    </xdr:from>
    <xdr:to>
      <xdr:col>24</xdr:col>
      <xdr:colOff>558800</xdr:colOff>
      <xdr:row>88</xdr:row>
      <xdr:rowOff>158569</xdr:rowOff>
    </xdr:to>
    <xdr:cxnSp macro="">
      <xdr:nvCxnSpPr>
        <xdr:cNvPr id="258" name="直線コネクタ 257"/>
        <xdr:cNvCxnSpPr/>
      </xdr:nvCxnSpPr>
      <xdr:spPr>
        <a:xfrm flipV="1">
          <a:off x="16179800" y="14673943"/>
          <a:ext cx="838200" cy="57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9"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60" name="フローチャート : 判断 259"/>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158569</xdr:rowOff>
    </xdr:from>
    <xdr:to>
      <xdr:col>23</xdr:col>
      <xdr:colOff>406400</xdr:colOff>
      <xdr:row>89</xdr:row>
      <xdr:rowOff>14695</xdr:rowOff>
    </xdr:to>
    <xdr:cxnSp macro="">
      <xdr:nvCxnSpPr>
        <xdr:cNvPr id="261" name="直線コネクタ 260"/>
        <xdr:cNvCxnSpPr/>
      </xdr:nvCxnSpPr>
      <xdr:spPr>
        <a:xfrm flipV="1">
          <a:off x="15290800" y="15246169"/>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128451</xdr:rowOff>
    </xdr:from>
    <xdr:to>
      <xdr:col>23</xdr:col>
      <xdr:colOff>457200</xdr:colOff>
      <xdr:row>89</xdr:row>
      <xdr:rowOff>58601</xdr:rowOff>
    </xdr:to>
    <xdr:sp macro="" textlink="">
      <xdr:nvSpPr>
        <xdr:cNvPr id="262" name="フローチャート : 判断 261"/>
        <xdr:cNvSpPr/>
      </xdr:nvSpPr>
      <xdr:spPr>
        <a:xfrm>
          <a:off x="16129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43378</xdr:rowOff>
    </xdr:from>
    <xdr:ext cx="736600" cy="259045"/>
    <xdr:sp macro="" textlink="">
      <xdr:nvSpPr>
        <xdr:cNvPr id="263" name="テキスト ボックス 262"/>
        <xdr:cNvSpPr txBox="1"/>
      </xdr:nvSpPr>
      <xdr:spPr>
        <a:xfrm>
          <a:off x="15798800" y="1530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162742</xdr:rowOff>
    </xdr:from>
    <xdr:to>
      <xdr:col>22</xdr:col>
      <xdr:colOff>203200</xdr:colOff>
      <xdr:row>89</xdr:row>
      <xdr:rowOff>14695</xdr:rowOff>
    </xdr:to>
    <xdr:cxnSp macro="">
      <xdr:nvCxnSpPr>
        <xdr:cNvPr id="264" name="直線コネクタ 263"/>
        <xdr:cNvCxnSpPr/>
      </xdr:nvCxnSpPr>
      <xdr:spPr>
        <a:xfrm>
          <a:off x="14401800" y="14735992"/>
          <a:ext cx="889000" cy="53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149134</xdr:rowOff>
    </xdr:from>
    <xdr:to>
      <xdr:col>22</xdr:col>
      <xdr:colOff>254000</xdr:colOff>
      <xdr:row>89</xdr:row>
      <xdr:rowOff>79284</xdr:rowOff>
    </xdr:to>
    <xdr:sp macro="" textlink="">
      <xdr:nvSpPr>
        <xdr:cNvPr id="265" name="フローチャート : 判断 264"/>
        <xdr:cNvSpPr/>
      </xdr:nvSpPr>
      <xdr:spPr>
        <a:xfrm>
          <a:off x="15240000" y="152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64061</xdr:rowOff>
    </xdr:from>
    <xdr:ext cx="762000" cy="259045"/>
    <xdr:sp macro="" textlink="">
      <xdr:nvSpPr>
        <xdr:cNvPr id="266" name="テキスト ボックス 265"/>
        <xdr:cNvSpPr txBox="1"/>
      </xdr:nvSpPr>
      <xdr:spPr>
        <a:xfrm>
          <a:off x="14909800" y="1532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162742</xdr:rowOff>
    </xdr:from>
    <xdr:to>
      <xdr:col>21</xdr:col>
      <xdr:colOff>0</xdr:colOff>
      <xdr:row>86</xdr:row>
      <xdr:rowOff>11974</xdr:rowOff>
    </xdr:to>
    <xdr:cxnSp macro="">
      <xdr:nvCxnSpPr>
        <xdr:cNvPr id="267" name="直線コネクタ 266"/>
        <xdr:cNvCxnSpPr/>
      </xdr:nvCxnSpPr>
      <xdr:spPr>
        <a:xfrm flipV="1">
          <a:off x="13512800" y="1473599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42999</xdr:rowOff>
    </xdr:from>
    <xdr:to>
      <xdr:col>21</xdr:col>
      <xdr:colOff>50800</xdr:colOff>
      <xdr:row>85</xdr:row>
      <xdr:rowOff>144599</xdr:rowOff>
    </xdr:to>
    <xdr:sp macro="" textlink="">
      <xdr:nvSpPr>
        <xdr:cNvPr id="268" name="フローチャート : 判断 267"/>
        <xdr:cNvSpPr/>
      </xdr:nvSpPr>
      <xdr:spPr>
        <a:xfrm>
          <a:off x="14351000" y="1461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154776</xdr:rowOff>
    </xdr:from>
    <xdr:ext cx="762000" cy="259045"/>
    <xdr:sp macro="" textlink="">
      <xdr:nvSpPr>
        <xdr:cNvPr id="269" name="テキスト ボックス 268"/>
        <xdr:cNvSpPr txBox="1"/>
      </xdr:nvSpPr>
      <xdr:spPr>
        <a:xfrm>
          <a:off x="14020800" y="1438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56787</xdr:rowOff>
    </xdr:from>
    <xdr:to>
      <xdr:col>19</xdr:col>
      <xdr:colOff>533400</xdr:colOff>
      <xdr:row>85</xdr:row>
      <xdr:rowOff>158387</xdr:rowOff>
    </xdr:to>
    <xdr:sp macro="" textlink="">
      <xdr:nvSpPr>
        <xdr:cNvPr id="270" name="フローチャート : 判断 269"/>
        <xdr:cNvSpPr/>
      </xdr:nvSpPr>
      <xdr:spPr>
        <a:xfrm>
          <a:off x="13462000" y="1463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168564</xdr:rowOff>
    </xdr:from>
    <xdr:ext cx="762000" cy="259045"/>
    <xdr:sp macro="" textlink="">
      <xdr:nvSpPr>
        <xdr:cNvPr id="271" name="テキスト ボックス 270"/>
        <xdr:cNvSpPr txBox="1"/>
      </xdr:nvSpPr>
      <xdr:spPr>
        <a:xfrm>
          <a:off x="13131800" y="1439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49893</xdr:rowOff>
    </xdr:from>
    <xdr:to>
      <xdr:col>24</xdr:col>
      <xdr:colOff>609600</xdr:colOff>
      <xdr:row>85</xdr:row>
      <xdr:rowOff>151493</xdr:rowOff>
    </xdr:to>
    <xdr:sp macro="" textlink="">
      <xdr:nvSpPr>
        <xdr:cNvPr id="277" name="円/楕円 276"/>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66420</xdr:rowOff>
    </xdr:from>
    <xdr:ext cx="762000" cy="259045"/>
    <xdr:sp macro="" textlink="">
      <xdr:nvSpPr>
        <xdr:cNvPr id="278" name="給与水準   （国との比較）該当値テキスト"/>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107769</xdr:rowOff>
    </xdr:from>
    <xdr:to>
      <xdr:col>23</xdr:col>
      <xdr:colOff>457200</xdr:colOff>
      <xdr:row>89</xdr:row>
      <xdr:rowOff>37919</xdr:rowOff>
    </xdr:to>
    <xdr:sp macro="" textlink="">
      <xdr:nvSpPr>
        <xdr:cNvPr id="279" name="円/楕円 278"/>
        <xdr:cNvSpPr/>
      </xdr:nvSpPr>
      <xdr:spPr>
        <a:xfrm>
          <a:off x="16129000" y="1519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48096</xdr:rowOff>
    </xdr:from>
    <xdr:ext cx="736600" cy="259045"/>
    <xdr:sp macro="" textlink="">
      <xdr:nvSpPr>
        <xdr:cNvPr id="280" name="テキスト ボックス 279"/>
        <xdr:cNvSpPr txBox="1"/>
      </xdr:nvSpPr>
      <xdr:spPr>
        <a:xfrm>
          <a:off x="15798800" y="1496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135345</xdr:rowOff>
    </xdr:from>
    <xdr:to>
      <xdr:col>22</xdr:col>
      <xdr:colOff>254000</xdr:colOff>
      <xdr:row>89</xdr:row>
      <xdr:rowOff>65495</xdr:rowOff>
    </xdr:to>
    <xdr:sp macro="" textlink="">
      <xdr:nvSpPr>
        <xdr:cNvPr id="281" name="円/楕円 280"/>
        <xdr:cNvSpPr/>
      </xdr:nvSpPr>
      <xdr:spPr>
        <a:xfrm>
          <a:off x="15240000" y="1522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75672</xdr:rowOff>
    </xdr:from>
    <xdr:ext cx="762000" cy="259045"/>
    <xdr:sp macro="" textlink="">
      <xdr:nvSpPr>
        <xdr:cNvPr id="282" name="テキスト ボックス 281"/>
        <xdr:cNvSpPr txBox="1"/>
      </xdr:nvSpPr>
      <xdr:spPr>
        <a:xfrm>
          <a:off x="14909800" y="1499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111942</xdr:rowOff>
    </xdr:from>
    <xdr:to>
      <xdr:col>21</xdr:col>
      <xdr:colOff>50800</xdr:colOff>
      <xdr:row>86</xdr:row>
      <xdr:rowOff>42092</xdr:rowOff>
    </xdr:to>
    <xdr:sp macro="" textlink="">
      <xdr:nvSpPr>
        <xdr:cNvPr id="283" name="円/楕円 282"/>
        <xdr:cNvSpPr/>
      </xdr:nvSpPr>
      <xdr:spPr>
        <a:xfrm>
          <a:off x="14351000" y="146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26869</xdr:rowOff>
    </xdr:from>
    <xdr:ext cx="762000" cy="259045"/>
    <xdr:sp macro="" textlink="">
      <xdr:nvSpPr>
        <xdr:cNvPr id="284" name="テキスト ボックス 283"/>
        <xdr:cNvSpPr txBox="1"/>
      </xdr:nvSpPr>
      <xdr:spPr>
        <a:xfrm>
          <a:off x="14020800" y="147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132624</xdr:rowOff>
    </xdr:from>
    <xdr:to>
      <xdr:col>19</xdr:col>
      <xdr:colOff>533400</xdr:colOff>
      <xdr:row>86</xdr:row>
      <xdr:rowOff>62774</xdr:rowOff>
    </xdr:to>
    <xdr:sp macro="" textlink="">
      <xdr:nvSpPr>
        <xdr:cNvPr id="285" name="円/楕円 284"/>
        <xdr:cNvSpPr/>
      </xdr:nvSpPr>
      <xdr:spPr>
        <a:xfrm>
          <a:off x="134620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47551</xdr:rowOff>
    </xdr:from>
    <xdr:ext cx="762000" cy="259045"/>
    <xdr:sp macro="" textlink="">
      <xdr:nvSpPr>
        <xdr:cNvPr id="286" name="テキスト ボックス 285"/>
        <xdr:cNvSpPr txBox="1"/>
      </xdr:nvSpPr>
      <xdr:spPr>
        <a:xfrm>
          <a:off x="13131800" y="1479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第２次霧島市定員適正化計画に基づき、職員数の削減を行っていることから、人口千人当たりの職員数は</a:t>
          </a:r>
          <a:r>
            <a:rPr lang="ja-JP" altLang="en-US" sz="1100" b="0" i="0" baseline="0">
              <a:solidFill>
                <a:schemeClr val="dk1"/>
              </a:solidFill>
              <a:latin typeface="+mn-lt"/>
              <a:ea typeface="+mn-ea"/>
              <a:cs typeface="+mn-cs"/>
            </a:rPr>
            <a:t>年々</a:t>
          </a:r>
          <a:r>
            <a:rPr lang="ja-JP" altLang="ja-JP" sz="1100" b="0" i="0" baseline="0">
              <a:solidFill>
                <a:schemeClr val="dk1"/>
              </a:solidFill>
              <a:latin typeface="+mn-lt"/>
              <a:ea typeface="+mn-ea"/>
              <a:cs typeface="+mn-cs"/>
            </a:rPr>
            <a:t>減少している。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今後とも、計画を着実に実行し、平成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年度から平成</a:t>
          </a:r>
          <a:r>
            <a:rPr lang="en-US" altLang="ja-JP" sz="1100" b="0" i="0" baseline="0">
              <a:solidFill>
                <a:schemeClr val="dk1"/>
              </a:solidFill>
              <a:latin typeface="+mn-lt"/>
              <a:ea typeface="+mn-ea"/>
              <a:cs typeface="+mn-cs"/>
            </a:rPr>
            <a:t>30</a:t>
          </a:r>
          <a:r>
            <a:rPr lang="ja-JP" altLang="ja-JP" sz="1100" b="0" i="0" baseline="0">
              <a:solidFill>
                <a:schemeClr val="dk1"/>
              </a:solidFill>
              <a:latin typeface="+mn-lt"/>
              <a:ea typeface="+mn-ea"/>
              <a:cs typeface="+mn-cs"/>
            </a:rPr>
            <a:t>年度までの５年間で更に</a:t>
          </a:r>
          <a:r>
            <a:rPr lang="en-US" altLang="ja-JP" sz="1100" b="0" i="0" baseline="0">
              <a:solidFill>
                <a:schemeClr val="dk1"/>
              </a:solidFill>
              <a:latin typeface="+mn-lt"/>
              <a:ea typeface="+mn-ea"/>
              <a:cs typeface="+mn-cs"/>
            </a:rPr>
            <a:t>43</a:t>
          </a:r>
          <a:r>
            <a:rPr lang="ja-JP" altLang="ja-JP" sz="1100" b="0" i="0" baseline="0">
              <a:solidFill>
                <a:schemeClr val="dk1"/>
              </a:solidFill>
              <a:latin typeface="+mn-lt"/>
              <a:ea typeface="+mn-ea"/>
              <a:cs typeface="+mn-cs"/>
            </a:rPr>
            <a:t>人の削減を行う予定であり、合併直後に比べ、</a:t>
          </a:r>
          <a:r>
            <a:rPr lang="en-US" altLang="ja-JP" sz="1100" b="0" i="0" baseline="0">
              <a:solidFill>
                <a:schemeClr val="dk1"/>
              </a:solidFill>
              <a:latin typeface="+mn-lt"/>
              <a:ea typeface="+mn-ea"/>
              <a:cs typeface="+mn-cs"/>
            </a:rPr>
            <a:t>22.4</a:t>
          </a:r>
          <a:r>
            <a:rPr lang="ja-JP" altLang="ja-JP" sz="1100" b="0" i="0" baseline="0">
              <a:solidFill>
                <a:schemeClr val="dk1"/>
              </a:solidFill>
              <a:latin typeface="+mn-lt"/>
              <a:ea typeface="+mn-ea"/>
              <a:cs typeface="+mn-cs"/>
            </a:rPr>
            <a:t>％の職員削減となる見込みである。</a:t>
          </a:r>
          <a:endParaRPr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8" name="直線コネクタ 317"/>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9"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20" name="直線コネクタ 319"/>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21"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22" name="直線コネクタ 321"/>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141151</xdr:rowOff>
    </xdr:from>
    <xdr:to>
      <xdr:col>24</xdr:col>
      <xdr:colOff>558800</xdr:colOff>
      <xdr:row>67</xdr:row>
      <xdr:rowOff>24856</xdr:rowOff>
    </xdr:to>
    <xdr:cxnSp macro="">
      <xdr:nvCxnSpPr>
        <xdr:cNvPr id="323" name="直線コネクタ 322"/>
        <xdr:cNvCxnSpPr/>
      </xdr:nvCxnSpPr>
      <xdr:spPr>
        <a:xfrm flipV="1">
          <a:off x="16179800" y="11456851"/>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96355</xdr:rowOff>
    </xdr:from>
    <xdr:ext cx="762000" cy="259045"/>
    <xdr:sp macro="" textlink="">
      <xdr:nvSpPr>
        <xdr:cNvPr id="324" name="定員管理の状況平均値テキスト"/>
        <xdr:cNvSpPr txBox="1"/>
      </xdr:nvSpPr>
      <xdr:spPr>
        <a:xfrm>
          <a:off x="17106900" y="1055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25" name="フローチャート : 判断 324"/>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24856</xdr:rowOff>
    </xdr:from>
    <xdr:to>
      <xdr:col>23</xdr:col>
      <xdr:colOff>406400</xdr:colOff>
      <xdr:row>67</xdr:row>
      <xdr:rowOff>124823</xdr:rowOff>
    </xdr:to>
    <xdr:cxnSp macro="">
      <xdr:nvCxnSpPr>
        <xdr:cNvPr id="326" name="直線コネクタ 325"/>
        <xdr:cNvCxnSpPr/>
      </xdr:nvCxnSpPr>
      <xdr:spPr>
        <a:xfrm flipV="1">
          <a:off x="15290800" y="11512006"/>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7" name="フローチャート : 判断 326"/>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30497</xdr:rowOff>
    </xdr:from>
    <xdr:ext cx="736600" cy="259045"/>
    <xdr:sp macro="" textlink="">
      <xdr:nvSpPr>
        <xdr:cNvPr id="328" name="テキスト ボックス 327"/>
        <xdr:cNvSpPr txBox="1"/>
      </xdr:nvSpPr>
      <xdr:spPr>
        <a:xfrm>
          <a:off x="15798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124823</xdr:rowOff>
    </xdr:from>
    <xdr:to>
      <xdr:col>22</xdr:col>
      <xdr:colOff>203200</xdr:colOff>
      <xdr:row>67</xdr:row>
      <xdr:rowOff>155847</xdr:rowOff>
    </xdr:to>
    <xdr:cxnSp macro="">
      <xdr:nvCxnSpPr>
        <xdr:cNvPr id="329" name="直線コネクタ 328"/>
        <xdr:cNvCxnSpPr/>
      </xdr:nvCxnSpPr>
      <xdr:spPr>
        <a:xfrm flipV="1">
          <a:off x="14401800" y="1161197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30" name="フローチャート : 判断 329"/>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106334</xdr:rowOff>
    </xdr:from>
    <xdr:ext cx="762000" cy="259045"/>
    <xdr:sp macro="" textlink="">
      <xdr:nvSpPr>
        <xdr:cNvPr id="331" name="テキスト ボックス 330"/>
        <xdr:cNvSpPr txBox="1"/>
      </xdr:nvSpPr>
      <xdr:spPr>
        <a:xfrm>
          <a:off x="14909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155847</xdr:rowOff>
    </xdr:from>
    <xdr:to>
      <xdr:col>21</xdr:col>
      <xdr:colOff>0</xdr:colOff>
      <xdr:row>68</xdr:row>
      <xdr:rowOff>39551</xdr:rowOff>
    </xdr:to>
    <xdr:cxnSp macro="">
      <xdr:nvCxnSpPr>
        <xdr:cNvPr id="332" name="直線コネクタ 331"/>
        <xdr:cNvCxnSpPr/>
      </xdr:nvCxnSpPr>
      <xdr:spPr>
        <a:xfrm flipV="1">
          <a:off x="13512800" y="1164299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19594</xdr:rowOff>
    </xdr:from>
    <xdr:to>
      <xdr:col>21</xdr:col>
      <xdr:colOff>50800</xdr:colOff>
      <xdr:row>64</xdr:row>
      <xdr:rowOff>121194</xdr:rowOff>
    </xdr:to>
    <xdr:sp macro="" textlink="">
      <xdr:nvSpPr>
        <xdr:cNvPr id="333" name="フローチャート : 判断 332"/>
        <xdr:cNvSpPr/>
      </xdr:nvSpPr>
      <xdr:spPr>
        <a:xfrm>
          <a:off x="14351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131371</xdr:rowOff>
    </xdr:from>
    <xdr:ext cx="762000" cy="259045"/>
    <xdr:sp macro="" textlink="">
      <xdr:nvSpPr>
        <xdr:cNvPr id="334" name="テキスト ボックス 333"/>
        <xdr:cNvSpPr txBox="1"/>
      </xdr:nvSpPr>
      <xdr:spPr>
        <a:xfrm>
          <a:off x="14020800" y="1076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36830</xdr:rowOff>
    </xdr:from>
    <xdr:to>
      <xdr:col>19</xdr:col>
      <xdr:colOff>533400</xdr:colOff>
      <xdr:row>64</xdr:row>
      <xdr:rowOff>138430</xdr:rowOff>
    </xdr:to>
    <xdr:sp macro="" textlink="">
      <xdr:nvSpPr>
        <xdr:cNvPr id="335" name="フローチャート : 判断 334"/>
        <xdr:cNvSpPr/>
      </xdr:nvSpPr>
      <xdr:spPr>
        <a:xfrm>
          <a:off x="13462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148607</xdr:rowOff>
    </xdr:from>
    <xdr:ext cx="762000" cy="259045"/>
    <xdr:sp macro="" textlink="">
      <xdr:nvSpPr>
        <xdr:cNvPr id="336" name="テキスト ボックス 335"/>
        <xdr:cNvSpPr txBox="1"/>
      </xdr:nvSpPr>
      <xdr:spPr>
        <a:xfrm>
          <a:off x="13131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66</xdr:row>
      <xdr:rowOff>90351</xdr:rowOff>
    </xdr:from>
    <xdr:to>
      <xdr:col>24</xdr:col>
      <xdr:colOff>609600</xdr:colOff>
      <xdr:row>67</xdr:row>
      <xdr:rowOff>20501</xdr:rowOff>
    </xdr:to>
    <xdr:sp macro="" textlink="">
      <xdr:nvSpPr>
        <xdr:cNvPr id="342" name="円/楕円 341"/>
        <xdr:cNvSpPr/>
      </xdr:nvSpPr>
      <xdr:spPr>
        <a:xfrm>
          <a:off x="16967200" y="114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62428</xdr:rowOff>
    </xdr:from>
    <xdr:ext cx="762000" cy="259045"/>
    <xdr:sp macro="" textlink="">
      <xdr:nvSpPr>
        <xdr:cNvPr id="343" name="定員管理の状況該当値テキスト"/>
        <xdr:cNvSpPr txBox="1"/>
      </xdr:nvSpPr>
      <xdr:spPr>
        <a:xfrm>
          <a:off x="17106900" y="1137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145506</xdr:rowOff>
    </xdr:from>
    <xdr:to>
      <xdr:col>23</xdr:col>
      <xdr:colOff>457200</xdr:colOff>
      <xdr:row>67</xdr:row>
      <xdr:rowOff>75656</xdr:rowOff>
    </xdr:to>
    <xdr:sp macro="" textlink="">
      <xdr:nvSpPr>
        <xdr:cNvPr id="344" name="円/楕円 343"/>
        <xdr:cNvSpPr/>
      </xdr:nvSpPr>
      <xdr:spPr>
        <a:xfrm>
          <a:off x="16129000" y="114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60433</xdr:rowOff>
    </xdr:from>
    <xdr:ext cx="736600" cy="259045"/>
    <xdr:sp macro="" textlink="">
      <xdr:nvSpPr>
        <xdr:cNvPr id="345" name="テキスト ボックス 344"/>
        <xdr:cNvSpPr txBox="1"/>
      </xdr:nvSpPr>
      <xdr:spPr>
        <a:xfrm>
          <a:off x="15798800" y="11547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22</xdr:col>
      <xdr:colOff>152400</xdr:colOff>
      <xdr:row>67</xdr:row>
      <xdr:rowOff>74023</xdr:rowOff>
    </xdr:from>
    <xdr:to>
      <xdr:col>22</xdr:col>
      <xdr:colOff>254000</xdr:colOff>
      <xdr:row>68</xdr:row>
      <xdr:rowOff>4173</xdr:rowOff>
    </xdr:to>
    <xdr:sp macro="" textlink="">
      <xdr:nvSpPr>
        <xdr:cNvPr id="346" name="円/楕円 345"/>
        <xdr:cNvSpPr/>
      </xdr:nvSpPr>
      <xdr:spPr>
        <a:xfrm>
          <a:off x="15240000" y="1156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160400</xdr:rowOff>
    </xdr:from>
    <xdr:ext cx="762000" cy="259045"/>
    <xdr:sp macro="" textlink="">
      <xdr:nvSpPr>
        <xdr:cNvPr id="347" name="テキスト ボックス 346"/>
        <xdr:cNvSpPr txBox="1"/>
      </xdr:nvSpPr>
      <xdr:spPr>
        <a:xfrm>
          <a:off x="14909800" y="11647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105047</xdr:rowOff>
    </xdr:from>
    <xdr:to>
      <xdr:col>21</xdr:col>
      <xdr:colOff>50800</xdr:colOff>
      <xdr:row>68</xdr:row>
      <xdr:rowOff>35197</xdr:rowOff>
    </xdr:to>
    <xdr:sp macro="" textlink="">
      <xdr:nvSpPr>
        <xdr:cNvPr id="348" name="円/楕円 347"/>
        <xdr:cNvSpPr/>
      </xdr:nvSpPr>
      <xdr:spPr>
        <a:xfrm>
          <a:off x="14351000" y="1159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68</xdr:row>
      <xdr:rowOff>19974</xdr:rowOff>
    </xdr:from>
    <xdr:ext cx="762000" cy="259045"/>
    <xdr:sp macro="" textlink="">
      <xdr:nvSpPr>
        <xdr:cNvPr id="349" name="テキスト ボックス 348"/>
        <xdr:cNvSpPr txBox="1"/>
      </xdr:nvSpPr>
      <xdr:spPr>
        <a:xfrm>
          <a:off x="14020800" y="1167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160201</xdr:rowOff>
    </xdr:from>
    <xdr:to>
      <xdr:col>19</xdr:col>
      <xdr:colOff>533400</xdr:colOff>
      <xdr:row>68</xdr:row>
      <xdr:rowOff>90351</xdr:rowOff>
    </xdr:to>
    <xdr:sp macro="" textlink="">
      <xdr:nvSpPr>
        <xdr:cNvPr id="350" name="円/楕円 349"/>
        <xdr:cNvSpPr/>
      </xdr:nvSpPr>
      <xdr:spPr>
        <a:xfrm>
          <a:off x="13462000" y="1164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68</xdr:row>
      <xdr:rowOff>75128</xdr:rowOff>
    </xdr:from>
    <xdr:ext cx="762000" cy="259045"/>
    <xdr:sp macro="" textlink="">
      <xdr:nvSpPr>
        <xdr:cNvPr id="351" name="テキスト ボックス 350"/>
        <xdr:cNvSpPr txBox="1"/>
      </xdr:nvSpPr>
      <xdr:spPr>
        <a:xfrm>
          <a:off x="13131800" y="1173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前年度と比較して、</a:t>
          </a:r>
          <a:r>
            <a:rPr lang="en-US" altLang="ja-JP" sz="1100" b="0" i="0" baseline="0">
              <a:solidFill>
                <a:schemeClr val="dk1"/>
              </a:solidFill>
              <a:latin typeface="+mn-lt"/>
              <a:ea typeface="+mn-ea"/>
              <a:cs typeface="+mn-cs"/>
            </a:rPr>
            <a:t>0.6</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減少しており、実質公債費比率は年々減少傾向にある</a:t>
          </a:r>
          <a:r>
            <a:rPr lang="ja-JP" altLang="ja-JP"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これは、</a:t>
          </a:r>
          <a:r>
            <a:rPr lang="ja-JP" altLang="en-US" sz="1100" b="0" i="0" baseline="0">
              <a:solidFill>
                <a:schemeClr val="dk1"/>
              </a:solidFill>
              <a:latin typeface="+mn-lt"/>
              <a:ea typeface="+mn-ea"/>
              <a:cs typeface="+mn-cs"/>
            </a:rPr>
            <a:t>主に標準税収入額等の増により、分母である標準財政規模が増加（４億円）したことによるものである。</a:t>
          </a:r>
          <a:endParaRPr lang="ja-JP" altLang="ja-JP" sz="1100">
            <a:solidFill>
              <a:schemeClr val="dk1"/>
            </a:solidFill>
            <a:latin typeface="+mn-lt"/>
            <a:ea typeface="+mn-ea"/>
            <a:cs typeface="+mn-cs"/>
          </a:endParaRPr>
        </a:p>
        <a:p>
          <a:pPr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今後も、「霧島市財政健全化計画」に基づき、持続可能な健全財政を確立するため、市債残高や公債費の縮減に取り組むこととする。</a:t>
          </a:r>
          <a:endParaRPr lang="ja-JP" altLang="ja-JP" sz="1400"/>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8" name="直線コネクタ 377"/>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9"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80" name="直線コネクタ 379"/>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71628</xdr:rowOff>
    </xdr:from>
    <xdr:to>
      <xdr:col>24</xdr:col>
      <xdr:colOff>558800</xdr:colOff>
      <xdr:row>39</xdr:row>
      <xdr:rowOff>100584</xdr:rowOff>
    </xdr:to>
    <xdr:cxnSp macro="">
      <xdr:nvCxnSpPr>
        <xdr:cNvPr id="383" name="直線コネクタ 382"/>
        <xdr:cNvCxnSpPr/>
      </xdr:nvCxnSpPr>
      <xdr:spPr>
        <a:xfrm flipV="1">
          <a:off x="16179800" y="675817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92981</xdr:rowOff>
    </xdr:from>
    <xdr:ext cx="762000" cy="259045"/>
    <xdr:sp macro="" textlink="">
      <xdr:nvSpPr>
        <xdr:cNvPr id="384" name="公債費負担の状況平均値テキスト"/>
        <xdr:cNvSpPr txBox="1"/>
      </xdr:nvSpPr>
      <xdr:spPr>
        <a:xfrm>
          <a:off x="17106900" y="643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85" name="フローチャート : 判断 384"/>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100584</xdr:rowOff>
    </xdr:from>
    <xdr:to>
      <xdr:col>23</xdr:col>
      <xdr:colOff>406400</xdr:colOff>
      <xdr:row>39</xdr:row>
      <xdr:rowOff>168148</xdr:rowOff>
    </xdr:to>
    <xdr:cxnSp macro="">
      <xdr:nvCxnSpPr>
        <xdr:cNvPr id="386" name="直線コネクタ 385"/>
        <xdr:cNvCxnSpPr/>
      </xdr:nvCxnSpPr>
      <xdr:spPr>
        <a:xfrm flipV="1">
          <a:off x="15290800" y="678713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7" name="フローチャート : 判断 386"/>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45737</xdr:rowOff>
    </xdr:from>
    <xdr:ext cx="736600" cy="259045"/>
    <xdr:sp macro="" textlink="">
      <xdr:nvSpPr>
        <xdr:cNvPr id="388" name="テキスト ボックス 387"/>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168148</xdr:rowOff>
    </xdr:from>
    <xdr:to>
      <xdr:col>22</xdr:col>
      <xdr:colOff>203200</xdr:colOff>
      <xdr:row>40</xdr:row>
      <xdr:rowOff>35306</xdr:rowOff>
    </xdr:to>
    <xdr:cxnSp macro="">
      <xdr:nvCxnSpPr>
        <xdr:cNvPr id="389" name="直線コネクタ 388"/>
        <xdr:cNvCxnSpPr/>
      </xdr:nvCxnSpPr>
      <xdr:spPr>
        <a:xfrm flipV="1">
          <a:off x="14401800" y="685469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90" name="フローチャート : 判断 389"/>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84345</xdr:rowOff>
    </xdr:from>
    <xdr:ext cx="762000" cy="259045"/>
    <xdr:sp macro="" textlink="">
      <xdr:nvSpPr>
        <xdr:cNvPr id="391" name="テキスト ボックス 390"/>
        <xdr:cNvSpPr txBox="1"/>
      </xdr:nvSpPr>
      <xdr:spPr>
        <a:xfrm>
          <a:off x="14909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35306</xdr:rowOff>
    </xdr:from>
    <xdr:to>
      <xdr:col>21</xdr:col>
      <xdr:colOff>0</xdr:colOff>
      <xdr:row>40</xdr:row>
      <xdr:rowOff>73914</xdr:rowOff>
    </xdr:to>
    <xdr:cxnSp macro="">
      <xdr:nvCxnSpPr>
        <xdr:cNvPr id="392" name="直線コネクタ 391"/>
        <xdr:cNvCxnSpPr/>
      </xdr:nvCxnSpPr>
      <xdr:spPr>
        <a:xfrm flipV="1">
          <a:off x="13512800" y="689330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146304</xdr:rowOff>
    </xdr:from>
    <xdr:to>
      <xdr:col>21</xdr:col>
      <xdr:colOff>50800</xdr:colOff>
      <xdr:row>40</xdr:row>
      <xdr:rowOff>76454</xdr:rowOff>
    </xdr:to>
    <xdr:sp macro="" textlink="">
      <xdr:nvSpPr>
        <xdr:cNvPr id="393" name="フローチャート : 判断 392"/>
        <xdr:cNvSpPr/>
      </xdr:nvSpPr>
      <xdr:spPr>
        <a:xfrm>
          <a:off x="14351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86631</xdr:rowOff>
    </xdr:from>
    <xdr:ext cx="762000" cy="259045"/>
    <xdr:sp macro="" textlink="">
      <xdr:nvSpPr>
        <xdr:cNvPr id="394" name="テキスト ボックス 393"/>
        <xdr:cNvSpPr txBox="1"/>
      </xdr:nvSpPr>
      <xdr:spPr>
        <a:xfrm>
          <a:off x="14020800" y="660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13462</xdr:rowOff>
    </xdr:from>
    <xdr:to>
      <xdr:col>19</xdr:col>
      <xdr:colOff>533400</xdr:colOff>
      <xdr:row>40</xdr:row>
      <xdr:rowOff>115062</xdr:rowOff>
    </xdr:to>
    <xdr:sp macro="" textlink="">
      <xdr:nvSpPr>
        <xdr:cNvPr id="395" name="フローチャート : 判断 394"/>
        <xdr:cNvSpPr/>
      </xdr:nvSpPr>
      <xdr:spPr>
        <a:xfrm>
          <a:off x="13462000" y="687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125239</xdr:rowOff>
    </xdr:from>
    <xdr:ext cx="762000" cy="259045"/>
    <xdr:sp macro="" textlink="">
      <xdr:nvSpPr>
        <xdr:cNvPr id="396" name="テキスト ボックス 395"/>
        <xdr:cNvSpPr txBox="1"/>
      </xdr:nvSpPr>
      <xdr:spPr>
        <a:xfrm>
          <a:off x="13131800" y="664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20828</xdr:rowOff>
    </xdr:from>
    <xdr:to>
      <xdr:col>24</xdr:col>
      <xdr:colOff>609600</xdr:colOff>
      <xdr:row>39</xdr:row>
      <xdr:rowOff>122428</xdr:rowOff>
    </xdr:to>
    <xdr:sp macro="" textlink="">
      <xdr:nvSpPr>
        <xdr:cNvPr id="402" name="円/楕円 401"/>
        <xdr:cNvSpPr/>
      </xdr:nvSpPr>
      <xdr:spPr>
        <a:xfrm>
          <a:off x="169672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164355</xdr:rowOff>
    </xdr:from>
    <xdr:ext cx="762000" cy="259045"/>
    <xdr:sp macro="" textlink="">
      <xdr:nvSpPr>
        <xdr:cNvPr id="403" name="公債費負担の状況該当値テキスト"/>
        <xdr:cNvSpPr txBox="1"/>
      </xdr:nvSpPr>
      <xdr:spPr>
        <a:xfrm>
          <a:off x="17106900" y="667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49784</xdr:rowOff>
    </xdr:from>
    <xdr:to>
      <xdr:col>23</xdr:col>
      <xdr:colOff>457200</xdr:colOff>
      <xdr:row>39</xdr:row>
      <xdr:rowOff>151384</xdr:rowOff>
    </xdr:to>
    <xdr:sp macro="" textlink="">
      <xdr:nvSpPr>
        <xdr:cNvPr id="404" name="円/楕円 403"/>
        <xdr:cNvSpPr/>
      </xdr:nvSpPr>
      <xdr:spPr>
        <a:xfrm>
          <a:off x="16129000" y="67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136161</xdr:rowOff>
    </xdr:from>
    <xdr:ext cx="736600" cy="259045"/>
    <xdr:sp macro="" textlink="">
      <xdr:nvSpPr>
        <xdr:cNvPr id="405" name="テキスト ボックス 404"/>
        <xdr:cNvSpPr txBox="1"/>
      </xdr:nvSpPr>
      <xdr:spPr>
        <a:xfrm>
          <a:off x="15798800" y="682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117348</xdr:rowOff>
    </xdr:from>
    <xdr:to>
      <xdr:col>22</xdr:col>
      <xdr:colOff>254000</xdr:colOff>
      <xdr:row>40</xdr:row>
      <xdr:rowOff>47498</xdr:rowOff>
    </xdr:to>
    <xdr:sp macro="" textlink="">
      <xdr:nvSpPr>
        <xdr:cNvPr id="406" name="円/楕円 405"/>
        <xdr:cNvSpPr/>
      </xdr:nvSpPr>
      <xdr:spPr>
        <a:xfrm>
          <a:off x="15240000" y="68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32275</xdr:rowOff>
    </xdr:from>
    <xdr:ext cx="762000" cy="259045"/>
    <xdr:sp macro="" textlink="">
      <xdr:nvSpPr>
        <xdr:cNvPr id="407" name="テキスト ボックス 406"/>
        <xdr:cNvSpPr txBox="1"/>
      </xdr:nvSpPr>
      <xdr:spPr>
        <a:xfrm>
          <a:off x="14909800" y="689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155956</xdr:rowOff>
    </xdr:from>
    <xdr:to>
      <xdr:col>21</xdr:col>
      <xdr:colOff>50800</xdr:colOff>
      <xdr:row>40</xdr:row>
      <xdr:rowOff>86106</xdr:rowOff>
    </xdr:to>
    <xdr:sp macro="" textlink="">
      <xdr:nvSpPr>
        <xdr:cNvPr id="408" name="円/楕円 407"/>
        <xdr:cNvSpPr/>
      </xdr:nvSpPr>
      <xdr:spPr>
        <a:xfrm>
          <a:off x="14351000" y="68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70883</xdr:rowOff>
    </xdr:from>
    <xdr:ext cx="762000" cy="259045"/>
    <xdr:sp macro="" textlink="">
      <xdr:nvSpPr>
        <xdr:cNvPr id="409" name="テキスト ボックス 408"/>
        <xdr:cNvSpPr txBox="1"/>
      </xdr:nvSpPr>
      <xdr:spPr>
        <a:xfrm>
          <a:off x="14020800" y="69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23114</xdr:rowOff>
    </xdr:from>
    <xdr:to>
      <xdr:col>19</xdr:col>
      <xdr:colOff>533400</xdr:colOff>
      <xdr:row>40</xdr:row>
      <xdr:rowOff>124714</xdr:rowOff>
    </xdr:to>
    <xdr:sp macro="" textlink="">
      <xdr:nvSpPr>
        <xdr:cNvPr id="410" name="円/楕円 409"/>
        <xdr:cNvSpPr/>
      </xdr:nvSpPr>
      <xdr:spPr>
        <a:xfrm>
          <a:off x="13462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109491</xdr:rowOff>
    </xdr:from>
    <xdr:ext cx="762000" cy="259045"/>
    <xdr:sp macro="" textlink="">
      <xdr:nvSpPr>
        <xdr:cNvPr id="411" name="テキスト ボックス 410"/>
        <xdr:cNvSpPr txBox="1"/>
      </xdr:nvSpPr>
      <xdr:spPr>
        <a:xfrm>
          <a:off x="13131800" y="696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en-US" sz="1100" b="0" i="0" baseline="0">
              <a:solidFill>
                <a:schemeClr val="tx1"/>
              </a:solidFill>
              <a:latin typeface="+mn-lt"/>
              <a:ea typeface="+mn-ea"/>
              <a:cs typeface="+mn-cs"/>
            </a:rPr>
            <a:t>前年度と比較して、</a:t>
          </a:r>
          <a:r>
            <a:rPr lang="en-US" altLang="ja-JP" sz="1100" b="0" i="0" baseline="0">
              <a:solidFill>
                <a:schemeClr val="tx1"/>
              </a:solidFill>
              <a:latin typeface="+mn-lt"/>
              <a:ea typeface="+mn-ea"/>
              <a:cs typeface="+mn-cs"/>
            </a:rPr>
            <a:t>10.1</a:t>
          </a:r>
          <a:r>
            <a:rPr lang="ja-JP" altLang="ja-JP" sz="1100" b="0" i="0" baseline="0">
              <a:solidFill>
                <a:schemeClr val="tx1"/>
              </a:solidFill>
              <a:latin typeface="+mn-lt"/>
              <a:ea typeface="+mn-ea"/>
              <a:cs typeface="+mn-cs"/>
            </a:rPr>
            <a:t>ポイント</a:t>
          </a:r>
          <a:r>
            <a:rPr lang="ja-JP" altLang="en-US" sz="1100" b="0" i="0" baseline="0">
              <a:solidFill>
                <a:schemeClr val="tx1"/>
              </a:solidFill>
              <a:latin typeface="+mn-lt"/>
              <a:ea typeface="+mn-ea"/>
              <a:cs typeface="+mn-cs"/>
            </a:rPr>
            <a:t>減少した</a:t>
          </a:r>
          <a:r>
            <a:rPr lang="ja-JP" altLang="ja-JP" sz="1100" b="0" i="0" baseline="0">
              <a:solidFill>
                <a:schemeClr val="tx1"/>
              </a:solidFill>
              <a:latin typeface="+mn-lt"/>
              <a:ea typeface="+mn-ea"/>
              <a:cs typeface="+mn-cs"/>
            </a:rPr>
            <a:t>。</a:t>
          </a:r>
          <a:endParaRPr lang="ja-JP" altLang="ja-JP" sz="1100">
            <a:solidFill>
              <a:schemeClr val="tx1"/>
            </a:solidFill>
            <a:latin typeface="+mn-lt"/>
            <a:ea typeface="+mn-ea"/>
            <a:cs typeface="+mn-cs"/>
          </a:endParaRPr>
        </a:p>
        <a:p>
          <a:pPr rtl="0"/>
          <a:r>
            <a:rPr lang="ja-JP" altLang="ja-JP" sz="1100" b="0" i="0" baseline="0">
              <a:solidFill>
                <a:schemeClr val="tx1"/>
              </a:solidFill>
              <a:latin typeface="+mn-lt"/>
              <a:ea typeface="+mn-ea"/>
              <a:cs typeface="+mn-cs"/>
            </a:rPr>
            <a:t>これは、</a:t>
          </a:r>
          <a:r>
            <a:rPr lang="ja-JP" altLang="en-US" sz="1100" b="0" i="0" baseline="0">
              <a:solidFill>
                <a:schemeClr val="tx1"/>
              </a:solidFill>
              <a:latin typeface="+mn-lt"/>
              <a:ea typeface="+mn-ea"/>
              <a:cs typeface="+mn-cs"/>
            </a:rPr>
            <a:t>公営企業における地方債残高の減少に伴う公営企業債等繰入見込額の減少（▲４億円）</a:t>
          </a:r>
          <a:r>
            <a:rPr lang="ja-JP" altLang="ja-JP" sz="1100" b="0" i="0" baseline="0">
              <a:solidFill>
                <a:schemeClr val="tx1"/>
              </a:solidFill>
              <a:latin typeface="+mn-lt"/>
              <a:ea typeface="+mn-ea"/>
              <a:cs typeface="+mn-cs"/>
            </a:rPr>
            <a:t>や、</a:t>
          </a:r>
          <a:r>
            <a:rPr lang="ja-JP" altLang="en-US" sz="1100" b="0" i="0" baseline="0">
              <a:solidFill>
                <a:schemeClr val="tx1"/>
              </a:solidFill>
              <a:latin typeface="+mn-lt"/>
              <a:ea typeface="+mn-ea"/>
              <a:cs typeface="+mn-cs"/>
            </a:rPr>
            <a:t>市長選が行われたことによる特別職の退職手当負担見込額の減少（▲４億円）</a:t>
          </a:r>
          <a:r>
            <a:rPr lang="ja-JP" altLang="ja-JP" sz="1100" b="0" i="0" baseline="0">
              <a:solidFill>
                <a:schemeClr val="tx1"/>
              </a:solidFill>
              <a:latin typeface="+mn-lt"/>
              <a:ea typeface="+mn-ea"/>
              <a:cs typeface="+mn-cs"/>
            </a:rPr>
            <a:t>等により将来負担額</a:t>
          </a:r>
          <a:r>
            <a:rPr lang="ja-JP" altLang="en-US" sz="1100" b="0" i="0" baseline="0">
              <a:solidFill>
                <a:schemeClr val="tx1"/>
              </a:solidFill>
              <a:latin typeface="+mn-lt"/>
              <a:ea typeface="+mn-ea"/>
              <a:cs typeface="+mn-cs"/>
            </a:rPr>
            <a:t>が</a:t>
          </a:r>
          <a:r>
            <a:rPr lang="ja-JP" altLang="ja-JP" sz="1100" b="0" i="0" baseline="0">
              <a:solidFill>
                <a:schemeClr val="tx1"/>
              </a:solidFill>
              <a:latin typeface="+mn-lt"/>
              <a:ea typeface="+mn-ea"/>
              <a:cs typeface="+mn-cs"/>
            </a:rPr>
            <a:t>減少し</a:t>
          </a:r>
          <a:r>
            <a:rPr lang="ja-JP" altLang="en-US" sz="1100" b="0" i="0" baseline="0">
              <a:solidFill>
                <a:schemeClr val="tx1"/>
              </a:solidFill>
              <a:latin typeface="+mn-lt"/>
              <a:ea typeface="+mn-ea"/>
              <a:cs typeface="+mn-cs"/>
            </a:rPr>
            <a:t>たことに加え</a:t>
          </a:r>
          <a:r>
            <a:rPr lang="ja-JP" altLang="ja-JP" sz="1100" b="0" i="0" baseline="0">
              <a:solidFill>
                <a:schemeClr val="tx1"/>
              </a:solidFill>
              <a:latin typeface="+mn-lt"/>
              <a:ea typeface="+mn-ea"/>
              <a:cs typeface="+mn-cs"/>
            </a:rPr>
            <a:t>、充当可能基金が</a:t>
          </a:r>
          <a:r>
            <a:rPr lang="ja-JP" altLang="en-US" sz="1100" b="0" i="0" baseline="0">
              <a:solidFill>
                <a:schemeClr val="tx1"/>
              </a:solidFill>
              <a:latin typeface="+mn-lt"/>
              <a:ea typeface="+mn-ea"/>
              <a:cs typeface="+mn-cs"/>
            </a:rPr>
            <a:t>増加</a:t>
          </a:r>
          <a:r>
            <a:rPr lang="ja-JP" altLang="ja-JP" sz="1100" b="0" i="0" baseline="0">
              <a:solidFill>
                <a:schemeClr val="tx1"/>
              </a:solidFill>
              <a:latin typeface="+mn-lt"/>
              <a:ea typeface="+mn-ea"/>
              <a:cs typeface="+mn-cs"/>
            </a:rPr>
            <a:t>（</a:t>
          </a:r>
          <a:r>
            <a:rPr lang="ja-JP" altLang="en-US" sz="1100" b="0" i="0" baseline="0">
              <a:solidFill>
                <a:schemeClr val="tx1"/>
              </a:solidFill>
              <a:latin typeface="+mn-lt"/>
              <a:ea typeface="+mn-ea"/>
              <a:cs typeface="+mn-cs"/>
            </a:rPr>
            <a:t>４</a:t>
          </a:r>
          <a:r>
            <a:rPr lang="ja-JP" altLang="ja-JP" sz="1100" b="0" i="0" baseline="0">
              <a:solidFill>
                <a:schemeClr val="tx1"/>
              </a:solidFill>
              <a:latin typeface="+mn-lt"/>
              <a:ea typeface="+mn-ea"/>
              <a:cs typeface="+mn-cs"/>
            </a:rPr>
            <a:t>億円）したことによるものである。</a:t>
          </a:r>
          <a:endParaRPr lang="ja-JP" altLang="ja-JP" sz="1100">
            <a:solidFill>
              <a:schemeClr val="tx1"/>
            </a:solidFill>
            <a:latin typeface="+mn-lt"/>
            <a:ea typeface="+mn-ea"/>
            <a:cs typeface="+mn-cs"/>
          </a:endParaRPr>
        </a:p>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今後も、「霧島市財政健全化計画」に基づき、持続可能な健全財政を確立するため、起債額の抑制や繰上償還の実施等による将来負担の軽減に取り組むこととする。</a:t>
          </a:r>
          <a:r>
            <a:rPr lang="en-US" altLang="ja-JP" sz="1100" b="0" i="0" baseline="0">
              <a:solidFill>
                <a:schemeClr val="dk1"/>
              </a:solidFill>
              <a:latin typeface="+mn-lt"/>
              <a:ea typeface="+mn-ea"/>
              <a:cs typeface="+mn-cs"/>
            </a:rPr>
            <a:t>	</a:t>
          </a:r>
          <a:endParaRPr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8" name="直線コネクタ 437"/>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9"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40" name="直線コネクタ 439"/>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41"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42" name="直線コネクタ 441"/>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69012</xdr:rowOff>
    </xdr:from>
    <xdr:to>
      <xdr:col>24</xdr:col>
      <xdr:colOff>558800</xdr:colOff>
      <xdr:row>15</xdr:row>
      <xdr:rowOff>117754</xdr:rowOff>
    </xdr:to>
    <xdr:cxnSp macro="">
      <xdr:nvCxnSpPr>
        <xdr:cNvPr id="443" name="直線コネクタ 442"/>
        <xdr:cNvCxnSpPr/>
      </xdr:nvCxnSpPr>
      <xdr:spPr>
        <a:xfrm flipV="1">
          <a:off x="16179800" y="2640762"/>
          <a:ext cx="838200" cy="4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26535</xdr:rowOff>
    </xdr:from>
    <xdr:ext cx="762000" cy="259045"/>
    <xdr:sp macro="" textlink="">
      <xdr:nvSpPr>
        <xdr:cNvPr id="444" name="将来負担の状況平均値テキスト"/>
        <xdr:cNvSpPr txBox="1"/>
      </xdr:nvSpPr>
      <xdr:spPr>
        <a:xfrm>
          <a:off x="17106900" y="242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45" name="フローチャート : 判断 444"/>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109068</xdr:rowOff>
    </xdr:from>
    <xdr:to>
      <xdr:col>23</xdr:col>
      <xdr:colOff>406400</xdr:colOff>
      <xdr:row>15</xdr:row>
      <xdr:rowOff>117754</xdr:rowOff>
    </xdr:to>
    <xdr:cxnSp macro="">
      <xdr:nvCxnSpPr>
        <xdr:cNvPr id="446" name="直線コネクタ 445"/>
        <xdr:cNvCxnSpPr/>
      </xdr:nvCxnSpPr>
      <xdr:spPr>
        <a:xfrm>
          <a:off x="15290800" y="2680818"/>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7" name="フローチャート : 判断 446"/>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162806</xdr:rowOff>
    </xdr:from>
    <xdr:ext cx="736600" cy="259045"/>
    <xdr:sp macro="" textlink="">
      <xdr:nvSpPr>
        <xdr:cNvPr id="448" name="テキスト ボックス 447"/>
        <xdr:cNvSpPr txBox="1"/>
      </xdr:nvSpPr>
      <xdr:spPr>
        <a:xfrm>
          <a:off x="15798800" y="2391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109068</xdr:rowOff>
    </xdr:from>
    <xdr:to>
      <xdr:col>22</xdr:col>
      <xdr:colOff>203200</xdr:colOff>
      <xdr:row>16</xdr:row>
      <xdr:rowOff>40411</xdr:rowOff>
    </xdr:to>
    <xdr:cxnSp macro="">
      <xdr:nvCxnSpPr>
        <xdr:cNvPr id="449" name="直線コネクタ 448"/>
        <xdr:cNvCxnSpPr/>
      </xdr:nvCxnSpPr>
      <xdr:spPr>
        <a:xfrm flipV="1">
          <a:off x="14401800" y="2680818"/>
          <a:ext cx="889000" cy="10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96393</xdr:rowOff>
    </xdr:from>
    <xdr:to>
      <xdr:col>22</xdr:col>
      <xdr:colOff>254000</xdr:colOff>
      <xdr:row>16</xdr:row>
      <xdr:rowOff>26543</xdr:rowOff>
    </xdr:to>
    <xdr:sp macro="" textlink="">
      <xdr:nvSpPr>
        <xdr:cNvPr id="450" name="フローチャート : 判断 449"/>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11320</xdr:rowOff>
    </xdr:from>
    <xdr:ext cx="762000" cy="259045"/>
    <xdr:sp macro="" textlink="">
      <xdr:nvSpPr>
        <xdr:cNvPr id="451" name="テキスト ボックス 450"/>
        <xdr:cNvSpPr txBox="1"/>
      </xdr:nvSpPr>
      <xdr:spPr>
        <a:xfrm>
          <a:off x="14909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40411</xdr:rowOff>
    </xdr:from>
    <xdr:to>
      <xdr:col>21</xdr:col>
      <xdr:colOff>0</xdr:colOff>
      <xdr:row>17</xdr:row>
      <xdr:rowOff>46558</xdr:rowOff>
    </xdr:to>
    <xdr:cxnSp macro="">
      <xdr:nvCxnSpPr>
        <xdr:cNvPr id="452" name="直線コネクタ 451"/>
        <xdr:cNvCxnSpPr/>
      </xdr:nvCxnSpPr>
      <xdr:spPr>
        <a:xfrm flipV="1">
          <a:off x="13512800" y="2783611"/>
          <a:ext cx="889000" cy="17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83718</xdr:rowOff>
    </xdr:from>
    <xdr:to>
      <xdr:col>21</xdr:col>
      <xdr:colOff>50800</xdr:colOff>
      <xdr:row>17</xdr:row>
      <xdr:rowOff>13868</xdr:rowOff>
    </xdr:to>
    <xdr:sp macro="" textlink="">
      <xdr:nvSpPr>
        <xdr:cNvPr id="453" name="フローチャート : 判断 452"/>
        <xdr:cNvSpPr/>
      </xdr:nvSpPr>
      <xdr:spPr>
        <a:xfrm>
          <a:off x="14351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170095</xdr:rowOff>
    </xdr:from>
    <xdr:ext cx="762000" cy="259045"/>
    <xdr:sp macro="" textlink="">
      <xdr:nvSpPr>
        <xdr:cNvPr id="454" name="テキスト ボックス 453"/>
        <xdr:cNvSpPr txBox="1"/>
      </xdr:nvSpPr>
      <xdr:spPr>
        <a:xfrm>
          <a:off x="14020800" y="291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154661</xdr:rowOff>
    </xdr:from>
    <xdr:to>
      <xdr:col>19</xdr:col>
      <xdr:colOff>533400</xdr:colOff>
      <xdr:row>17</xdr:row>
      <xdr:rowOff>84811</xdr:rowOff>
    </xdr:to>
    <xdr:sp macro="" textlink="">
      <xdr:nvSpPr>
        <xdr:cNvPr id="455" name="フローチャート : 判断 454"/>
        <xdr:cNvSpPr/>
      </xdr:nvSpPr>
      <xdr:spPr>
        <a:xfrm>
          <a:off x="13462000" y="289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94988</xdr:rowOff>
    </xdr:from>
    <xdr:ext cx="762000" cy="259045"/>
    <xdr:sp macro="" textlink="">
      <xdr:nvSpPr>
        <xdr:cNvPr id="456" name="テキスト ボックス 455"/>
        <xdr:cNvSpPr txBox="1"/>
      </xdr:nvSpPr>
      <xdr:spPr>
        <a:xfrm>
          <a:off x="13131800" y="266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18212</xdr:rowOff>
    </xdr:from>
    <xdr:to>
      <xdr:col>24</xdr:col>
      <xdr:colOff>609600</xdr:colOff>
      <xdr:row>15</xdr:row>
      <xdr:rowOff>119812</xdr:rowOff>
    </xdr:to>
    <xdr:sp macro="" textlink="">
      <xdr:nvSpPr>
        <xdr:cNvPr id="462" name="円/楕円 461"/>
        <xdr:cNvSpPr/>
      </xdr:nvSpPr>
      <xdr:spPr>
        <a:xfrm>
          <a:off x="16967200" y="258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161739</xdr:rowOff>
    </xdr:from>
    <xdr:ext cx="762000" cy="259045"/>
    <xdr:sp macro="" textlink="">
      <xdr:nvSpPr>
        <xdr:cNvPr id="463" name="将来負担の状況該当値テキスト"/>
        <xdr:cNvSpPr txBox="1"/>
      </xdr:nvSpPr>
      <xdr:spPr>
        <a:xfrm>
          <a:off x="17106900" y="256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66954</xdr:rowOff>
    </xdr:from>
    <xdr:to>
      <xdr:col>23</xdr:col>
      <xdr:colOff>457200</xdr:colOff>
      <xdr:row>15</xdr:row>
      <xdr:rowOff>168554</xdr:rowOff>
    </xdr:to>
    <xdr:sp macro="" textlink="">
      <xdr:nvSpPr>
        <xdr:cNvPr id="464" name="円/楕円 463"/>
        <xdr:cNvSpPr/>
      </xdr:nvSpPr>
      <xdr:spPr>
        <a:xfrm>
          <a:off x="16129000" y="263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153331</xdr:rowOff>
    </xdr:from>
    <xdr:ext cx="736600" cy="259045"/>
    <xdr:sp macro="" textlink="">
      <xdr:nvSpPr>
        <xdr:cNvPr id="465" name="テキスト ボックス 464"/>
        <xdr:cNvSpPr txBox="1"/>
      </xdr:nvSpPr>
      <xdr:spPr>
        <a:xfrm>
          <a:off x="15798800" y="27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58268</xdr:rowOff>
    </xdr:from>
    <xdr:to>
      <xdr:col>22</xdr:col>
      <xdr:colOff>254000</xdr:colOff>
      <xdr:row>15</xdr:row>
      <xdr:rowOff>159868</xdr:rowOff>
    </xdr:to>
    <xdr:sp macro="" textlink="">
      <xdr:nvSpPr>
        <xdr:cNvPr id="466" name="円/楕円 465"/>
        <xdr:cNvSpPr/>
      </xdr:nvSpPr>
      <xdr:spPr>
        <a:xfrm>
          <a:off x="15240000" y="263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170045</xdr:rowOff>
    </xdr:from>
    <xdr:ext cx="762000" cy="259045"/>
    <xdr:sp macro="" textlink="">
      <xdr:nvSpPr>
        <xdr:cNvPr id="467" name="テキスト ボックス 466"/>
        <xdr:cNvSpPr txBox="1"/>
      </xdr:nvSpPr>
      <xdr:spPr>
        <a:xfrm>
          <a:off x="14909800" y="239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161061</xdr:rowOff>
    </xdr:from>
    <xdr:to>
      <xdr:col>21</xdr:col>
      <xdr:colOff>50800</xdr:colOff>
      <xdr:row>16</xdr:row>
      <xdr:rowOff>91211</xdr:rowOff>
    </xdr:to>
    <xdr:sp macro="" textlink="">
      <xdr:nvSpPr>
        <xdr:cNvPr id="468" name="円/楕円 467"/>
        <xdr:cNvSpPr/>
      </xdr:nvSpPr>
      <xdr:spPr>
        <a:xfrm>
          <a:off x="14351000" y="273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101388</xdr:rowOff>
    </xdr:from>
    <xdr:ext cx="762000" cy="259045"/>
    <xdr:sp macro="" textlink="">
      <xdr:nvSpPr>
        <xdr:cNvPr id="469" name="テキスト ボックス 468"/>
        <xdr:cNvSpPr txBox="1"/>
      </xdr:nvSpPr>
      <xdr:spPr>
        <a:xfrm>
          <a:off x="14020800" y="250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167208</xdr:rowOff>
    </xdr:from>
    <xdr:to>
      <xdr:col>19</xdr:col>
      <xdr:colOff>533400</xdr:colOff>
      <xdr:row>17</xdr:row>
      <xdr:rowOff>97358</xdr:rowOff>
    </xdr:to>
    <xdr:sp macro="" textlink="">
      <xdr:nvSpPr>
        <xdr:cNvPr id="470" name="円/楕円 469"/>
        <xdr:cNvSpPr/>
      </xdr:nvSpPr>
      <xdr:spPr>
        <a:xfrm>
          <a:off x="13462000" y="291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82135</xdr:rowOff>
    </xdr:from>
    <xdr:ext cx="762000" cy="259045"/>
    <xdr:sp macro="" textlink="">
      <xdr:nvSpPr>
        <xdr:cNvPr id="471" name="テキスト ボックス 470"/>
        <xdr:cNvSpPr txBox="1"/>
      </xdr:nvSpPr>
      <xdr:spPr>
        <a:xfrm>
          <a:off x="13131800" y="299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鹿児島県霧島市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128,156
127,819
603.15
59,712,864
56,804,466
2,091,717
34,367,698
65,848,214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39.3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職員数が類似団体より多いため、経常収支比率に占める人件費の割合が類似団体平均と比べて高い水準となっている。これは面積が広いなど都市構造の違いによるものである。一方、比率自体は前年度より</a:t>
          </a:r>
          <a:r>
            <a:rPr kumimoji="1" lang="en-US" altLang="ja-JP" sz="1100" u="none">
              <a:solidFill>
                <a:schemeClr val="dk1"/>
              </a:solidFill>
              <a:latin typeface="+mn-lt"/>
              <a:ea typeface="+mn-ea"/>
              <a:cs typeface="+mn-cs"/>
            </a:rPr>
            <a:t>1.5</a:t>
          </a:r>
          <a:r>
            <a:rPr kumimoji="1" lang="ja-JP" altLang="ja-JP" sz="1100" u="none">
              <a:solidFill>
                <a:schemeClr val="dk1"/>
              </a:solidFill>
              <a:latin typeface="+mn-lt"/>
              <a:ea typeface="+mn-ea"/>
              <a:cs typeface="+mn-cs"/>
            </a:rPr>
            <a:t>ポイント減少しており、このこと</a:t>
          </a:r>
          <a:r>
            <a:rPr kumimoji="1" lang="ja-JP" altLang="ja-JP" sz="1100">
              <a:solidFill>
                <a:schemeClr val="dk1"/>
              </a:solidFill>
              <a:latin typeface="+mn-lt"/>
              <a:ea typeface="+mn-ea"/>
              <a:cs typeface="+mn-cs"/>
            </a:rPr>
            <a:t>は「霧島市定員適正化計画」に基づき、計画的に職員の定員適正化に取り組んできた成果である。</a:t>
          </a:r>
          <a:endParaRPr lang="ja-JP" altLang="ja-JP" sz="1400"/>
        </a:p>
        <a:p>
          <a:r>
            <a:rPr kumimoji="1" lang="ja-JP" altLang="ja-JP" sz="1100">
              <a:solidFill>
                <a:schemeClr val="dk1"/>
              </a:solidFill>
              <a:latin typeface="+mn-lt"/>
              <a:ea typeface="+mn-ea"/>
              <a:cs typeface="+mn-cs"/>
            </a:rPr>
            <a:t>　今後も、市民サービスの低下を招かないように留意しながら、効率的な組織再編などに引き続き取り組むことにより、職員数の適正管理に努め人件費の適正化を進める。</a:t>
          </a:r>
          <a:endParaRPr lang="ja-JP" altLang="ja-JP" sz="1400"/>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16510</xdr:rowOff>
    </xdr:from>
    <xdr:to>
      <xdr:col>7</xdr:col>
      <xdr:colOff>15875</xdr:colOff>
      <xdr:row>37</xdr:row>
      <xdr:rowOff>130810</xdr:rowOff>
    </xdr:to>
    <xdr:cxnSp macro="">
      <xdr:nvCxnSpPr>
        <xdr:cNvPr id="65" name="直線コネクタ 64"/>
        <xdr:cNvCxnSpPr/>
      </xdr:nvCxnSpPr>
      <xdr:spPr>
        <a:xfrm flipV="1">
          <a:off x="3987800" y="63601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6"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130810</xdr:rowOff>
    </xdr:from>
    <xdr:to>
      <xdr:col>5</xdr:col>
      <xdr:colOff>549275</xdr:colOff>
      <xdr:row>37</xdr:row>
      <xdr:rowOff>153670</xdr:rowOff>
    </xdr:to>
    <xdr:cxnSp macro="">
      <xdr:nvCxnSpPr>
        <xdr:cNvPr id="68" name="直線コネクタ 67"/>
        <xdr:cNvCxnSpPr/>
      </xdr:nvCxnSpPr>
      <xdr:spPr>
        <a:xfrm flipV="1">
          <a:off x="3098800" y="6474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153687</xdr:rowOff>
    </xdr:from>
    <xdr:ext cx="736600" cy="259045"/>
    <xdr:sp macro="" textlink="">
      <xdr:nvSpPr>
        <xdr:cNvPr id="70" name="テキスト ボックス 69"/>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153670</xdr:rowOff>
    </xdr:from>
    <xdr:to>
      <xdr:col>4</xdr:col>
      <xdr:colOff>346075</xdr:colOff>
      <xdr:row>37</xdr:row>
      <xdr:rowOff>153670</xdr:rowOff>
    </xdr:to>
    <xdr:cxnSp macro="">
      <xdr:nvCxnSpPr>
        <xdr:cNvPr id="71" name="直線コネクタ 70"/>
        <xdr:cNvCxnSpPr/>
      </xdr:nvCxnSpPr>
      <xdr:spPr>
        <a:xfrm>
          <a:off x="2209800" y="6497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3" name="テキスト ボックス 72"/>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153670</xdr:rowOff>
    </xdr:from>
    <xdr:to>
      <xdr:col>3</xdr:col>
      <xdr:colOff>142875</xdr:colOff>
      <xdr:row>39</xdr:row>
      <xdr:rowOff>69850</xdr:rowOff>
    </xdr:to>
    <xdr:cxnSp macro="">
      <xdr:nvCxnSpPr>
        <xdr:cNvPr id="74" name="直線コネクタ 73"/>
        <xdr:cNvCxnSpPr/>
      </xdr:nvCxnSpPr>
      <xdr:spPr>
        <a:xfrm flipV="1">
          <a:off x="1320800" y="64973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5" name="フローチャート : 判断 74"/>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115587</xdr:rowOff>
    </xdr:from>
    <xdr:ext cx="762000" cy="259045"/>
    <xdr:sp macro="" textlink="">
      <xdr:nvSpPr>
        <xdr:cNvPr id="76" name="テキスト ボックス 75"/>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7" name="フローチャート : 判断 76"/>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8" name="テキスト ボックス 77"/>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84" name="円/楕円 83"/>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109237</xdr:rowOff>
    </xdr:from>
    <xdr:ext cx="762000" cy="259045"/>
    <xdr:sp macro="" textlink="">
      <xdr:nvSpPr>
        <xdr:cNvPr id="85" name="人件費該当値テキスト"/>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80010</xdr:rowOff>
    </xdr:from>
    <xdr:to>
      <xdr:col>5</xdr:col>
      <xdr:colOff>600075</xdr:colOff>
      <xdr:row>38</xdr:row>
      <xdr:rowOff>10160</xdr:rowOff>
    </xdr:to>
    <xdr:sp macro="" textlink="">
      <xdr:nvSpPr>
        <xdr:cNvPr id="86" name="円/楕円 85"/>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166387</xdr:rowOff>
    </xdr:from>
    <xdr:ext cx="736600" cy="259045"/>
    <xdr:sp macro="" textlink="">
      <xdr:nvSpPr>
        <xdr:cNvPr id="87" name="テキスト ボックス 86"/>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102870</xdr:rowOff>
    </xdr:from>
    <xdr:to>
      <xdr:col>4</xdr:col>
      <xdr:colOff>396875</xdr:colOff>
      <xdr:row>38</xdr:row>
      <xdr:rowOff>33020</xdr:rowOff>
    </xdr:to>
    <xdr:sp macro="" textlink="">
      <xdr:nvSpPr>
        <xdr:cNvPr id="88" name="円/楕円 87"/>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17797</xdr:rowOff>
    </xdr:from>
    <xdr:ext cx="762000" cy="259045"/>
    <xdr:sp macro="" textlink="">
      <xdr:nvSpPr>
        <xdr:cNvPr id="89" name="テキスト ボックス 88"/>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102870</xdr:rowOff>
    </xdr:from>
    <xdr:to>
      <xdr:col>3</xdr:col>
      <xdr:colOff>193675</xdr:colOff>
      <xdr:row>38</xdr:row>
      <xdr:rowOff>33020</xdr:rowOff>
    </xdr:to>
    <xdr:sp macro="" textlink="">
      <xdr:nvSpPr>
        <xdr:cNvPr id="90" name="円/楕円 89"/>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17797</xdr:rowOff>
    </xdr:from>
    <xdr:ext cx="762000" cy="259045"/>
    <xdr:sp macro="" textlink="">
      <xdr:nvSpPr>
        <xdr:cNvPr id="91" name="テキスト ボックス 90"/>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19050</xdr:rowOff>
    </xdr:from>
    <xdr:to>
      <xdr:col>1</xdr:col>
      <xdr:colOff>676275</xdr:colOff>
      <xdr:row>39</xdr:row>
      <xdr:rowOff>120650</xdr:rowOff>
    </xdr:to>
    <xdr:sp macro="" textlink="">
      <xdr:nvSpPr>
        <xdr:cNvPr id="92" name="円/楕円 91"/>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105427</xdr:rowOff>
    </xdr:from>
    <xdr:ext cx="762000" cy="259045"/>
    <xdr:sp macro="" textlink="">
      <xdr:nvSpPr>
        <xdr:cNvPr id="93" name="テキスト ボックス 92"/>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u="none">
              <a:solidFill>
                <a:schemeClr val="dk1"/>
              </a:solidFill>
              <a:latin typeface="+mn-lt"/>
              <a:ea typeface="+mn-ea"/>
              <a:cs typeface="+mn-cs"/>
            </a:rPr>
            <a:t>前年度と比較して、</a:t>
          </a:r>
          <a:r>
            <a:rPr kumimoji="1" lang="en-US" altLang="ja-JP" sz="1100" u="none">
              <a:solidFill>
                <a:schemeClr val="dk1"/>
              </a:solidFill>
              <a:latin typeface="+mn-lt"/>
              <a:ea typeface="+mn-ea"/>
              <a:cs typeface="+mn-cs"/>
            </a:rPr>
            <a:t>0.2</a:t>
          </a:r>
          <a:r>
            <a:rPr kumimoji="1" lang="ja-JP" altLang="ja-JP" sz="1100" u="none">
              <a:solidFill>
                <a:schemeClr val="dk1"/>
              </a:solidFill>
              <a:latin typeface="+mn-lt"/>
              <a:ea typeface="+mn-ea"/>
              <a:cs typeface="+mn-cs"/>
            </a:rPr>
            <a:t>ポイント増加したが、類似団体との差は前年度と同程度の水準にある。</a:t>
          </a:r>
          <a:endParaRPr lang="ja-JP" altLang="ja-JP" sz="1400" u="none"/>
        </a:p>
        <a:p>
          <a:r>
            <a:rPr kumimoji="1" lang="ja-JP" altLang="ja-JP" sz="1100" u="none">
              <a:solidFill>
                <a:schemeClr val="dk1"/>
              </a:solidFill>
              <a:latin typeface="+mn-lt"/>
              <a:ea typeface="+mn-ea"/>
              <a:cs typeface="+mn-cs"/>
            </a:rPr>
            <a:t>　これは、「霧島市経営健全化計画」に基づき、取組みを行っている成果であり、今後とも引き続き、</a:t>
          </a:r>
          <a:r>
            <a:rPr kumimoji="1" lang="ja-JP" altLang="en-US" sz="1100" u="none">
              <a:solidFill>
                <a:schemeClr val="dk1"/>
              </a:solidFill>
              <a:latin typeface="+mn-lt"/>
              <a:ea typeface="+mn-ea"/>
              <a:cs typeface="+mn-cs"/>
            </a:rPr>
            <a:t>公共施設の適正管理や維持管理費の縮減に努めることなどにより</a:t>
          </a:r>
          <a:r>
            <a:rPr kumimoji="1" lang="ja-JP" altLang="ja-JP" sz="1100" u="none">
              <a:solidFill>
                <a:schemeClr val="dk1"/>
              </a:solidFill>
              <a:latin typeface="+mn-lt"/>
              <a:ea typeface="+mn-ea"/>
              <a:cs typeface="+mn-cs"/>
            </a:rPr>
            <a:t>物件費全体の削減に対する取組を進める。</a:t>
          </a:r>
          <a:endParaRPr lang="ja-JP" altLang="ja-JP" sz="1400" u="none"/>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5080</xdr:rowOff>
    </xdr:from>
    <xdr:to>
      <xdr:col>24</xdr:col>
      <xdr:colOff>31750</xdr:colOff>
      <xdr:row>14</xdr:row>
      <xdr:rowOff>20320</xdr:rowOff>
    </xdr:to>
    <xdr:cxnSp macro="">
      <xdr:nvCxnSpPr>
        <xdr:cNvPr id="126" name="直線コネクタ 125"/>
        <xdr:cNvCxnSpPr/>
      </xdr:nvCxnSpPr>
      <xdr:spPr>
        <a:xfrm>
          <a:off x="15671800" y="2405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7"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146050</xdr:rowOff>
    </xdr:from>
    <xdr:to>
      <xdr:col>22</xdr:col>
      <xdr:colOff>565150</xdr:colOff>
      <xdr:row>14</xdr:row>
      <xdr:rowOff>5080</xdr:rowOff>
    </xdr:to>
    <xdr:cxnSp macro="">
      <xdr:nvCxnSpPr>
        <xdr:cNvPr id="129" name="直線コネクタ 128"/>
        <xdr:cNvCxnSpPr/>
      </xdr:nvCxnSpPr>
      <xdr:spPr>
        <a:xfrm>
          <a:off x="14782800" y="2374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31" name="テキスト ボックス 130"/>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107950</xdr:rowOff>
    </xdr:from>
    <xdr:to>
      <xdr:col>21</xdr:col>
      <xdr:colOff>361950</xdr:colOff>
      <xdr:row>13</xdr:row>
      <xdr:rowOff>146050</xdr:rowOff>
    </xdr:to>
    <xdr:cxnSp macro="">
      <xdr:nvCxnSpPr>
        <xdr:cNvPr id="132" name="直線コネクタ 131"/>
        <xdr:cNvCxnSpPr/>
      </xdr:nvCxnSpPr>
      <xdr:spPr>
        <a:xfrm>
          <a:off x="13893800" y="233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13987</xdr:rowOff>
    </xdr:from>
    <xdr:ext cx="762000" cy="259045"/>
    <xdr:sp macro="" textlink="">
      <xdr:nvSpPr>
        <xdr:cNvPr id="134" name="テキスト ボックス 133"/>
        <xdr:cNvSpPr txBox="1"/>
      </xdr:nvSpPr>
      <xdr:spPr>
        <a:xfrm>
          <a:off x="14401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107950</xdr:rowOff>
    </xdr:from>
    <xdr:to>
      <xdr:col>20</xdr:col>
      <xdr:colOff>158750</xdr:colOff>
      <xdr:row>14</xdr:row>
      <xdr:rowOff>58420</xdr:rowOff>
    </xdr:to>
    <xdr:cxnSp macro="">
      <xdr:nvCxnSpPr>
        <xdr:cNvPr id="135" name="直線コネクタ 134"/>
        <xdr:cNvCxnSpPr/>
      </xdr:nvCxnSpPr>
      <xdr:spPr>
        <a:xfrm flipV="1">
          <a:off x="13004800" y="23368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110490</xdr:rowOff>
    </xdr:from>
    <xdr:to>
      <xdr:col>20</xdr:col>
      <xdr:colOff>209550</xdr:colOff>
      <xdr:row>14</xdr:row>
      <xdr:rowOff>40640</xdr:rowOff>
    </xdr:to>
    <xdr:sp macro="" textlink="">
      <xdr:nvSpPr>
        <xdr:cNvPr id="136" name="フローチャート : 判断 135"/>
        <xdr:cNvSpPr/>
      </xdr:nvSpPr>
      <xdr:spPr>
        <a:xfrm>
          <a:off x="13843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25417</xdr:rowOff>
    </xdr:from>
    <xdr:ext cx="762000" cy="259045"/>
    <xdr:sp macro="" textlink="">
      <xdr:nvSpPr>
        <xdr:cNvPr id="137" name="テキスト ボックス 136"/>
        <xdr:cNvSpPr txBox="1"/>
      </xdr:nvSpPr>
      <xdr:spPr>
        <a:xfrm>
          <a:off x="13512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148590</xdr:rowOff>
    </xdr:from>
    <xdr:to>
      <xdr:col>19</xdr:col>
      <xdr:colOff>6350</xdr:colOff>
      <xdr:row>14</xdr:row>
      <xdr:rowOff>78740</xdr:rowOff>
    </xdr:to>
    <xdr:sp macro="" textlink="">
      <xdr:nvSpPr>
        <xdr:cNvPr id="138" name="フローチャート : 判断 137"/>
        <xdr:cNvSpPr/>
      </xdr:nvSpPr>
      <xdr:spPr>
        <a:xfrm>
          <a:off x="12954000" y="237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88917</xdr:rowOff>
    </xdr:from>
    <xdr:ext cx="762000" cy="259045"/>
    <xdr:sp macro="" textlink="">
      <xdr:nvSpPr>
        <xdr:cNvPr id="139" name="テキスト ボックス 138"/>
        <xdr:cNvSpPr txBox="1"/>
      </xdr:nvSpPr>
      <xdr:spPr>
        <a:xfrm>
          <a:off x="12623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140970</xdr:rowOff>
    </xdr:from>
    <xdr:to>
      <xdr:col>24</xdr:col>
      <xdr:colOff>82550</xdr:colOff>
      <xdr:row>14</xdr:row>
      <xdr:rowOff>71120</xdr:rowOff>
    </xdr:to>
    <xdr:sp macro="" textlink="">
      <xdr:nvSpPr>
        <xdr:cNvPr id="145" name="円/楕円 144"/>
        <xdr:cNvSpPr/>
      </xdr:nvSpPr>
      <xdr:spPr>
        <a:xfrm>
          <a:off x="164592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157497</xdr:rowOff>
    </xdr:from>
    <xdr:ext cx="762000" cy="259045"/>
    <xdr:sp macro="" textlink="">
      <xdr:nvSpPr>
        <xdr:cNvPr id="146" name="物件費該当値テキスト"/>
        <xdr:cNvSpPr txBox="1"/>
      </xdr:nvSpPr>
      <xdr:spPr>
        <a:xfrm>
          <a:off x="165989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125730</xdr:rowOff>
    </xdr:from>
    <xdr:to>
      <xdr:col>22</xdr:col>
      <xdr:colOff>615950</xdr:colOff>
      <xdr:row>14</xdr:row>
      <xdr:rowOff>55880</xdr:rowOff>
    </xdr:to>
    <xdr:sp macro="" textlink="">
      <xdr:nvSpPr>
        <xdr:cNvPr id="147" name="円/楕円 146"/>
        <xdr:cNvSpPr/>
      </xdr:nvSpPr>
      <xdr:spPr>
        <a:xfrm>
          <a:off x="15621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66057</xdr:rowOff>
    </xdr:from>
    <xdr:ext cx="736600" cy="259045"/>
    <xdr:sp macro="" textlink="">
      <xdr:nvSpPr>
        <xdr:cNvPr id="148" name="テキスト ボックス 147"/>
        <xdr:cNvSpPr txBox="1"/>
      </xdr:nvSpPr>
      <xdr:spPr>
        <a:xfrm>
          <a:off x="15290800" y="212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95250</xdr:rowOff>
    </xdr:from>
    <xdr:to>
      <xdr:col>21</xdr:col>
      <xdr:colOff>412750</xdr:colOff>
      <xdr:row>14</xdr:row>
      <xdr:rowOff>25400</xdr:rowOff>
    </xdr:to>
    <xdr:sp macro="" textlink="">
      <xdr:nvSpPr>
        <xdr:cNvPr id="149" name="円/楕円 148"/>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35577</xdr:rowOff>
    </xdr:from>
    <xdr:ext cx="762000" cy="259045"/>
    <xdr:sp macro="" textlink="">
      <xdr:nvSpPr>
        <xdr:cNvPr id="150" name="テキスト ボックス 149"/>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57150</xdr:rowOff>
    </xdr:from>
    <xdr:to>
      <xdr:col>20</xdr:col>
      <xdr:colOff>209550</xdr:colOff>
      <xdr:row>13</xdr:row>
      <xdr:rowOff>158750</xdr:rowOff>
    </xdr:to>
    <xdr:sp macro="" textlink="">
      <xdr:nvSpPr>
        <xdr:cNvPr id="151" name="円/楕円 150"/>
        <xdr:cNvSpPr/>
      </xdr:nvSpPr>
      <xdr:spPr>
        <a:xfrm>
          <a:off x="13843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168927</xdr:rowOff>
    </xdr:from>
    <xdr:ext cx="762000" cy="259045"/>
    <xdr:sp macro="" textlink="">
      <xdr:nvSpPr>
        <xdr:cNvPr id="152" name="テキスト ボックス 151"/>
        <xdr:cNvSpPr txBox="1"/>
      </xdr:nvSpPr>
      <xdr:spPr>
        <a:xfrm>
          <a:off x="13512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xdr:rowOff>
    </xdr:from>
    <xdr:to>
      <xdr:col>19</xdr:col>
      <xdr:colOff>6350</xdr:colOff>
      <xdr:row>14</xdr:row>
      <xdr:rowOff>109220</xdr:rowOff>
    </xdr:to>
    <xdr:sp macro="" textlink="">
      <xdr:nvSpPr>
        <xdr:cNvPr id="153" name="円/楕円 152"/>
        <xdr:cNvSpPr/>
      </xdr:nvSpPr>
      <xdr:spPr>
        <a:xfrm>
          <a:off x="12954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93997</xdr:rowOff>
    </xdr:from>
    <xdr:ext cx="762000" cy="259045"/>
    <xdr:sp macro="" textlink="">
      <xdr:nvSpPr>
        <xdr:cNvPr id="154" name="テキスト ボックス 153"/>
        <xdr:cNvSpPr txBox="1"/>
      </xdr:nvSpPr>
      <xdr:spPr>
        <a:xfrm>
          <a:off x="12623800" y="249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前年度に引き続き、類似団体平均を下回ったものの、平成</a:t>
          </a:r>
          <a:r>
            <a:rPr kumimoji="1" lang="en-US" altLang="ja-JP" sz="1100">
              <a:solidFill>
                <a:schemeClr val="dk1"/>
              </a:solidFill>
              <a:latin typeface="+mn-lt"/>
              <a:ea typeface="+mn-ea"/>
              <a:cs typeface="+mn-cs"/>
            </a:rPr>
            <a:t>17</a:t>
          </a:r>
          <a:r>
            <a:rPr kumimoji="1" lang="ja-JP" altLang="ja-JP" sz="1100">
              <a:solidFill>
                <a:schemeClr val="dk1"/>
              </a:solidFill>
              <a:latin typeface="+mn-lt"/>
              <a:ea typeface="+mn-ea"/>
              <a:cs typeface="+mn-cs"/>
            </a:rPr>
            <a:t>年に合併して以来、毎年経常収支比率に占める扶助費の割合が増加している。</a:t>
          </a:r>
          <a:endParaRPr lang="ja-JP" altLang="ja-JP" sz="1400"/>
        </a:p>
        <a:p>
          <a:r>
            <a:rPr kumimoji="1" lang="ja-JP" altLang="ja-JP" sz="1100">
              <a:solidFill>
                <a:schemeClr val="dk1"/>
              </a:solidFill>
              <a:latin typeface="+mn-lt"/>
              <a:ea typeface="+mn-ea"/>
              <a:cs typeface="+mn-cs"/>
            </a:rPr>
            <a:t>　社会保障関係経費は本市に限らず全国的に年々増加傾向にあり、また国の政策に左右される部分が大きいため、本市のみの取組みには限界もあるが、単独事業の見直しを行うなど、引き続き適正な執行に努める。</a:t>
          </a:r>
          <a:endParaRPr lang="ja-JP" altLang="ja-JP" sz="1400"/>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140607</xdr:rowOff>
    </xdr:to>
    <xdr:cxnSp macro="">
      <xdr:nvCxnSpPr>
        <xdr:cNvPr id="189" name="直線コネクタ 188"/>
        <xdr:cNvCxnSpPr/>
      </xdr:nvCxnSpPr>
      <xdr:spPr>
        <a:xfrm>
          <a:off x="3987800" y="9537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0"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107950</xdr:rowOff>
    </xdr:to>
    <xdr:cxnSp macro="">
      <xdr:nvCxnSpPr>
        <xdr:cNvPr id="192" name="直線コネクタ 191"/>
        <xdr:cNvCxnSpPr/>
      </xdr:nvCxnSpPr>
      <xdr:spPr>
        <a:xfrm>
          <a:off x="3098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4" name="テキスト ボックス 193"/>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137885</xdr:rowOff>
    </xdr:from>
    <xdr:to>
      <xdr:col>4</xdr:col>
      <xdr:colOff>346075</xdr:colOff>
      <xdr:row>55</xdr:row>
      <xdr:rowOff>31750</xdr:rowOff>
    </xdr:to>
    <xdr:cxnSp macro="">
      <xdr:nvCxnSpPr>
        <xdr:cNvPr id="195" name="直線コネクタ 194"/>
        <xdr:cNvCxnSpPr/>
      </xdr:nvCxnSpPr>
      <xdr:spPr>
        <a:xfrm>
          <a:off x="2209800" y="9396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99984</xdr:rowOff>
    </xdr:from>
    <xdr:ext cx="762000" cy="259045"/>
    <xdr:sp macro="" textlink="">
      <xdr:nvSpPr>
        <xdr:cNvPr id="197" name="テキスト ボックス 196"/>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137885</xdr:rowOff>
    </xdr:to>
    <xdr:cxnSp macro="">
      <xdr:nvCxnSpPr>
        <xdr:cNvPr id="198" name="直線コネクタ 197"/>
        <xdr:cNvCxnSpPr/>
      </xdr:nvCxnSpPr>
      <xdr:spPr>
        <a:xfrm>
          <a:off x="1320800" y="9385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54428</xdr:rowOff>
    </xdr:from>
    <xdr:to>
      <xdr:col>3</xdr:col>
      <xdr:colOff>193675</xdr:colOff>
      <xdr:row>54</xdr:row>
      <xdr:rowOff>156028</xdr:rowOff>
    </xdr:to>
    <xdr:sp macro="" textlink="">
      <xdr:nvSpPr>
        <xdr:cNvPr id="199" name="フローチャート : 判断 198"/>
        <xdr:cNvSpPr/>
      </xdr:nvSpPr>
      <xdr:spPr>
        <a:xfrm>
          <a:off x="2159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166205</xdr:rowOff>
    </xdr:from>
    <xdr:ext cx="762000" cy="259045"/>
    <xdr:sp macro="" textlink="">
      <xdr:nvSpPr>
        <xdr:cNvPr id="200" name="テキスト ボックス 199"/>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01" name="フローチャート : 判断 200"/>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02" name="テキスト ボックス 201"/>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208" name="円/楕円 207"/>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106334</xdr:rowOff>
    </xdr:from>
    <xdr:ext cx="762000" cy="259045"/>
    <xdr:sp macro="" textlink="">
      <xdr:nvSpPr>
        <xdr:cNvPr id="209" name="扶助費該当値テキスト"/>
        <xdr:cNvSpPr txBox="1"/>
      </xdr:nvSpPr>
      <xdr:spPr>
        <a:xfrm>
          <a:off x="4914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10" name="円/楕円 209"/>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11" name="テキスト ボックス 210"/>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12" name="円/楕円 211"/>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13" name="テキスト ボックス 212"/>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87085</xdr:rowOff>
    </xdr:from>
    <xdr:to>
      <xdr:col>3</xdr:col>
      <xdr:colOff>193675</xdr:colOff>
      <xdr:row>55</xdr:row>
      <xdr:rowOff>17235</xdr:rowOff>
    </xdr:to>
    <xdr:sp macro="" textlink="">
      <xdr:nvSpPr>
        <xdr:cNvPr id="214" name="円/楕円 213"/>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2012</xdr:rowOff>
    </xdr:from>
    <xdr:ext cx="762000" cy="259045"/>
    <xdr:sp macro="" textlink="">
      <xdr:nvSpPr>
        <xdr:cNvPr id="215" name="テキスト ボックス 214"/>
        <xdr:cNvSpPr txBox="1"/>
      </xdr:nvSpPr>
      <xdr:spPr>
        <a:xfrm>
          <a:off x="1828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6" name="円/楕円 215"/>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17" name="テキスト ボックス 216"/>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前年度と比較して</a:t>
          </a:r>
          <a:r>
            <a:rPr kumimoji="1" lang="ja-JP" altLang="ja-JP" sz="1100" u="none">
              <a:solidFill>
                <a:schemeClr val="dk1"/>
              </a:solidFill>
              <a:latin typeface="+mn-lt"/>
              <a:ea typeface="+mn-ea"/>
              <a:cs typeface="+mn-cs"/>
            </a:rPr>
            <a:t>、</a:t>
          </a:r>
          <a:r>
            <a:rPr kumimoji="1" lang="en-US" altLang="ja-JP" sz="1100" u="none">
              <a:solidFill>
                <a:schemeClr val="dk1"/>
              </a:solidFill>
              <a:latin typeface="+mn-lt"/>
              <a:ea typeface="+mn-ea"/>
              <a:cs typeface="+mn-cs"/>
            </a:rPr>
            <a:t>0.5</a:t>
          </a:r>
          <a:r>
            <a:rPr kumimoji="1" lang="ja-JP" altLang="ja-JP" sz="1100" u="none">
              <a:solidFill>
                <a:schemeClr val="dk1"/>
              </a:solidFill>
              <a:latin typeface="+mn-lt"/>
              <a:ea typeface="+mn-ea"/>
              <a:cs typeface="+mn-cs"/>
            </a:rPr>
            <a:t>ポイント増加した理由の主なものは、</a:t>
          </a:r>
          <a:r>
            <a:rPr kumimoji="1" lang="ja-JP" altLang="en-US" sz="1100" u="none">
              <a:solidFill>
                <a:schemeClr val="dk1"/>
              </a:solidFill>
              <a:latin typeface="+mn-lt"/>
              <a:ea typeface="+mn-ea"/>
              <a:cs typeface="+mn-cs"/>
            </a:rPr>
            <a:t>介護保険特別会計等への</a:t>
          </a:r>
          <a:r>
            <a:rPr kumimoji="1" lang="ja-JP" altLang="ja-JP" sz="1100" u="none">
              <a:solidFill>
                <a:schemeClr val="dk1"/>
              </a:solidFill>
              <a:latin typeface="+mn-lt"/>
              <a:ea typeface="+mn-ea"/>
              <a:cs typeface="+mn-cs"/>
            </a:rPr>
            <a:t>繰出金の増加によるものである。</a:t>
          </a:r>
          <a:endParaRPr lang="ja-JP" altLang="ja-JP" sz="1400" u="none"/>
        </a:p>
        <a:p>
          <a:r>
            <a:rPr kumimoji="1" lang="ja-JP" altLang="ja-JP" sz="1100">
              <a:solidFill>
                <a:schemeClr val="dk1"/>
              </a:solidFill>
              <a:latin typeface="+mn-lt"/>
              <a:ea typeface="+mn-ea"/>
              <a:cs typeface="+mn-cs"/>
            </a:rPr>
            <a:t>　今後は、</a:t>
          </a:r>
          <a:r>
            <a:rPr kumimoji="1" lang="ja-JP" altLang="en-US" sz="1100">
              <a:solidFill>
                <a:schemeClr val="dk1"/>
              </a:solidFill>
              <a:latin typeface="+mn-lt"/>
              <a:ea typeface="+mn-ea"/>
              <a:cs typeface="+mn-cs"/>
            </a:rPr>
            <a:t>特別会計や公営企業会計の経営健全化に努め、</a:t>
          </a:r>
          <a:r>
            <a:rPr kumimoji="1" lang="ja-JP" altLang="ja-JP" sz="1100">
              <a:solidFill>
                <a:schemeClr val="dk1"/>
              </a:solidFill>
              <a:latin typeface="+mn-lt"/>
              <a:ea typeface="+mn-ea"/>
              <a:cs typeface="+mn-cs"/>
            </a:rPr>
            <a:t>より一層の経費節減</a:t>
          </a:r>
          <a:r>
            <a:rPr kumimoji="1" lang="ja-JP" altLang="en-US" sz="1100">
              <a:solidFill>
                <a:schemeClr val="dk1"/>
              </a:solidFill>
              <a:latin typeface="+mn-lt"/>
              <a:ea typeface="+mn-ea"/>
              <a:cs typeface="+mn-cs"/>
            </a:rPr>
            <a:t>を図</a:t>
          </a:r>
          <a:r>
            <a:rPr kumimoji="1" lang="ja-JP" altLang="ja-JP" sz="1100">
              <a:solidFill>
                <a:schemeClr val="dk1"/>
              </a:solidFill>
              <a:latin typeface="+mn-lt"/>
              <a:ea typeface="+mn-ea"/>
              <a:cs typeface="+mn-cs"/>
            </a:rPr>
            <a:t>るとともに、各経費の適正な執行に努める。</a:t>
          </a:r>
          <a:endParaRPr lang="ja-JP" altLang="ja-JP" sz="1400"/>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129722</xdr:rowOff>
    </xdr:from>
    <xdr:to>
      <xdr:col>24</xdr:col>
      <xdr:colOff>31750</xdr:colOff>
      <xdr:row>56</xdr:row>
      <xdr:rowOff>12700</xdr:rowOff>
    </xdr:to>
    <xdr:cxnSp macro="">
      <xdr:nvCxnSpPr>
        <xdr:cNvPr id="252" name="直線コネクタ 251"/>
        <xdr:cNvCxnSpPr/>
      </xdr:nvCxnSpPr>
      <xdr:spPr>
        <a:xfrm>
          <a:off x="15671800" y="95594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12899</xdr:rowOff>
    </xdr:from>
    <xdr:ext cx="762000" cy="259045"/>
    <xdr:sp macro="" textlink="">
      <xdr:nvSpPr>
        <xdr:cNvPr id="253" name="その他平均値テキスト"/>
        <xdr:cNvSpPr txBox="1"/>
      </xdr:nvSpPr>
      <xdr:spPr>
        <a:xfrm>
          <a:off x="16598900" y="9785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107950</xdr:rowOff>
    </xdr:from>
    <xdr:to>
      <xdr:col>22</xdr:col>
      <xdr:colOff>565150</xdr:colOff>
      <xdr:row>55</xdr:row>
      <xdr:rowOff>129722</xdr:rowOff>
    </xdr:to>
    <xdr:cxnSp macro="">
      <xdr:nvCxnSpPr>
        <xdr:cNvPr id="255" name="直線コネクタ 254"/>
        <xdr:cNvCxnSpPr/>
      </xdr:nvCxnSpPr>
      <xdr:spPr>
        <a:xfrm>
          <a:off x="14782800" y="9537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116312</xdr:rowOff>
    </xdr:from>
    <xdr:ext cx="736600" cy="259045"/>
    <xdr:sp macro="" textlink="">
      <xdr:nvSpPr>
        <xdr:cNvPr id="257" name="テキスト ボックス 256"/>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148772</xdr:rowOff>
    </xdr:from>
    <xdr:to>
      <xdr:col>21</xdr:col>
      <xdr:colOff>361950</xdr:colOff>
      <xdr:row>55</xdr:row>
      <xdr:rowOff>107950</xdr:rowOff>
    </xdr:to>
    <xdr:cxnSp macro="">
      <xdr:nvCxnSpPr>
        <xdr:cNvPr id="258" name="直線コネクタ 257"/>
        <xdr:cNvCxnSpPr/>
      </xdr:nvCxnSpPr>
      <xdr:spPr>
        <a:xfrm>
          <a:off x="13893800" y="94070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83655</xdr:rowOff>
    </xdr:from>
    <xdr:ext cx="762000" cy="259045"/>
    <xdr:sp macro="" textlink="">
      <xdr:nvSpPr>
        <xdr:cNvPr id="260" name="テキスト ボックス 259"/>
        <xdr:cNvSpPr txBox="1"/>
      </xdr:nvSpPr>
      <xdr:spPr>
        <a:xfrm>
          <a:off x="14401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148772</xdr:rowOff>
    </xdr:from>
    <xdr:to>
      <xdr:col>20</xdr:col>
      <xdr:colOff>158750</xdr:colOff>
      <xdr:row>55</xdr:row>
      <xdr:rowOff>97065</xdr:rowOff>
    </xdr:to>
    <xdr:cxnSp macro="">
      <xdr:nvCxnSpPr>
        <xdr:cNvPr id="261" name="直線コネクタ 260"/>
        <xdr:cNvCxnSpPr/>
      </xdr:nvCxnSpPr>
      <xdr:spPr>
        <a:xfrm flipV="1">
          <a:off x="13004800" y="94070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2" name="フローチャート : 判断 261"/>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63" name="テキスト ボックス 262"/>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4" name="フローチャート : 判断 263"/>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5" name="テキスト ボックス 264"/>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71" name="円/楕円 270"/>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72"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78922</xdr:rowOff>
    </xdr:from>
    <xdr:to>
      <xdr:col>22</xdr:col>
      <xdr:colOff>615950</xdr:colOff>
      <xdr:row>56</xdr:row>
      <xdr:rowOff>9072</xdr:rowOff>
    </xdr:to>
    <xdr:sp macro="" textlink="">
      <xdr:nvSpPr>
        <xdr:cNvPr id="273" name="円/楕円 272"/>
        <xdr:cNvSpPr/>
      </xdr:nvSpPr>
      <xdr:spPr>
        <a:xfrm>
          <a:off x="15621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19249</xdr:rowOff>
    </xdr:from>
    <xdr:ext cx="736600" cy="259045"/>
    <xdr:sp macro="" textlink="">
      <xdr:nvSpPr>
        <xdr:cNvPr id="274" name="テキスト ボックス 273"/>
        <xdr:cNvSpPr txBox="1"/>
      </xdr:nvSpPr>
      <xdr:spPr>
        <a:xfrm>
          <a:off x="15290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57150</xdr:rowOff>
    </xdr:from>
    <xdr:to>
      <xdr:col>21</xdr:col>
      <xdr:colOff>412750</xdr:colOff>
      <xdr:row>55</xdr:row>
      <xdr:rowOff>158750</xdr:rowOff>
    </xdr:to>
    <xdr:sp macro="" textlink="">
      <xdr:nvSpPr>
        <xdr:cNvPr id="275" name="円/楕円 274"/>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168927</xdr:rowOff>
    </xdr:from>
    <xdr:ext cx="762000" cy="259045"/>
    <xdr:sp macro="" textlink="">
      <xdr:nvSpPr>
        <xdr:cNvPr id="276" name="テキスト ボックス 275"/>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97972</xdr:rowOff>
    </xdr:from>
    <xdr:to>
      <xdr:col>20</xdr:col>
      <xdr:colOff>209550</xdr:colOff>
      <xdr:row>55</xdr:row>
      <xdr:rowOff>28122</xdr:rowOff>
    </xdr:to>
    <xdr:sp macro="" textlink="">
      <xdr:nvSpPr>
        <xdr:cNvPr id="277" name="円/楕円 276"/>
        <xdr:cNvSpPr/>
      </xdr:nvSpPr>
      <xdr:spPr>
        <a:xfrm>
          <a:off x="13843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38299</xdr:rowOff>
    </xdr:from>
    <xdr:ext cx="762000" cy="259045"/>
    <xdr:sp macro="" textlink="">
      <xdr:nvSpPr>
        <xdr:cNvPr id="278" name="テキスト ボックス 277"/>
        <xdr:cNvSpPr txBox="1"/>
      </xdr:nvSpPr>
      <xdr:spPr>
        <a:xfrm>
          <a:off x="13512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46265</xdr:rowOff>
    </xdr:from>
    <xdr:to>
      <xdr:col>19</xdr:col>
      <xdr:colOff>6350</xdr:colOff>
      <xdr:row>55</xdr:row>
      <xdr:rowOff>147865</xdr:rowOff>
    </xdr:to>
    <xdr:sp macro="" textlink="">
      <xdr:nvSpPr>
        <xdr:cNvPr id="279" name="円/楕円 278"/>
        <xdr:cNvSpPr/>
      </xdr:nvSpPr>
      <xdr:spPr>
        <a:xfrm>
          <a:off x="12954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158042</xdr:rowOff>
    </xdr:from>
    <xdr:ext cx="762000" cy="259045"/>
    <xdr:sp macro="" textlink="">
      <xdr:nvSpPr>
        <xdr:cNvPr id="280" name="テキスト ボックス 279"/>
        <xdr:cNvSpPr txBox="1"/>
      </xdr:nvSpPr>
      <xdr:spPr>
        <a:xfrm>
          <a:off x="12623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前年度と比較して</a:t>
          </a:r>
          <a:r>
            <a:rPr kumimoji="1" lang="ja-JP" altLang="ja-JP" sz="1100" u="none">
              <a:solidFill>
                <a:schemeClr val="dk1"/>
              </a:solidFill>
              <a:latin typeface="+mn-lt"/>
              <a:ea typeface="+mn-ea"/>
              <a:cs typeface="+mn-cs"/>
            </a:rPr>
            <a:t>、</a:t>
          </a:r>
          <a:r>
            <a:rPr kumimoji="1" lang="en-US" altLang="ja-JP" sz="1100" u="none">
              <a:solidFill>
                <a:schemeClr val="dk1"/>
              </a:solidFill>
              <a:latin typeface="+mn-lt"/>
              <a:ea typeface="+mn-ea"/>
              <a:cs typeface="+mn-cs"/>
            </a:rPr>
            <a:t>0.1</a:t>
          </a:r>
          <a:r>
            <a:rPr kumimoji="1" lang="ja-JP" altLang="ja-JP" sz="1100" u="none">
              <a:solidFill>
                <a:schemeClr val="dk1"/>
              </a:solidFill>
              <a:latin typeface="+mn-lt"/>
              <a:ea typeface="+mn-ea"/>
              <a:cs typeface="+mn-cs"/>
            </a:rPr>
            <a:t>ポイント増加したもの</a:t>
          </a:r>
          <a:r>
            <a:rPr kumimoji="1" lang="ja-JP" altLang="ja-JP" sz="1100">
              <a:solidFill>
                <a:schemeClr val="dk1"/>
              </a:solidFill>
              <a:latin typeface="+mn-lt"/>
              <a:ea typeface="+mn-ea"/>
              <a:cs typeface="+mn-cs"/>
            </a:rPr>
            <a:t>の、引き続き類似団体平均値を下回る結果となった。</a:t>
          </a:r>
          <a:endParaRPr lang="ja-JP" altLang="ja-JP" sz="1400"/>
        </a:p>
        <a:p>
          <a:r>
            <a:rPr kumimoji="1" lang="ja-JP" altLang="ja-JP" sz="1100">
              <a:solidFill>
                <a:schemeClr val="dk1"/>
              </a:solidFill>
              <a:latin typeface="+mn-lt"/>
              <a:ea typeface="+mn-ea"/>
              <a:cs typeface="+mn-cs"/>
            </a:rPr>
            <a:t>　本市の補助費等の割合が類似団体平均と比較して小さい</a:t>
          </a:r>
          <a:r>
            <a:rPr kumimoji="1" lang="ja-JP" altLang="en-US" sz="1100">
              <a:solidFill>
                <a:schemeClr val="dk1"/>
              </a:solidFill>
              <a:latin typeface="+mn-lt"/>
              <a:ea typeface="+mn-ea"/>
              <a:cs typeface="+mn-cs"/>
            </a:rPr>
            <a:t>要因として</a:t>
          </a:r>
          <a:r>
            <a:rPr kumimoji="1" lang="ja-JP" altLang="ja-JP" sz="1100">
              <a:solidFill>
                <a:schemeClr val="dk1"/>
              </a:solidFill>
              <a:latin typeface="+mn-lt"/>
              <a:ea typeface="+mn-ea"/>
              <a:cs typeface="+mn-cs"/>
            </a:rPr>
            <a:t>は、一部事務組合に対する負担金が類似団体と比較して少ないこと</a:t>
          </a:r>
          <a:r>
            <a:rPr kumimoji="1" lang="ja-JP" altLang="en-US" sz="1100">
              <a:solidFill>
                <a:schemeClr val="dk1"/>
              </a:solidFill>
              <a:latin typeface="+mn-lt"/>
              <a:ea typeface="+mn-ea"/>
              <a:cs typeface="+mn-cs"/>
            </a:rPr>
            <a:t>が挙げられる</a:t>
          </a:r>
          <a:r>
            <a:rPr kumimoji="1" lang="ja-JP" altLang="ja-JP" sz="1100">
              <a:solidFill>
                <a:schemeClr val="dk1"/>
              </a:solidFill>
              <a:latin typeface="+mn-lt"/>
              <a:ea typeface="+mn-ea"/>
              <a:cs typeface="+mn-cs"/>
            </a:rPr>
            <a:t>。</a:t>
          </a:r>
          <a:endParaRPr lang="ja-JP" altLang="ja-JP" sz="1400"/>
        </a:p>
        <a:p>
          <a:r>
            <a:rPr kumimoji="1" lang="ja-JP" altLang="ja-JP" sz="1100">
              <a:solidFill>
                <a:schemeClr val="dk1"/>
              </a:solidFill>
              <a:latin typeface="+mn-lt"/>
              <a:ea typeface="+mn-ea"/>
              <a:cs typeface="+mn-cs"/>
            </a:rPr>
            <a:t>　今後とも、「霧島市経営健全化計画」及び「霧島市補助金等交付指針」に基づき、</a:t>
          </a:r>
          <a:r>
            <a:rPr kumimoji="1" lang="ja-JP" altLang="en-US" sz="1100">
              <a:solidFill>
                <a:schemeClr val="dk1"/>
              </a:solidFill>
              <a:latin typeface="+mn-lt"/>
              <a:ea typeface="+mn-ea"/>
              <a:cs typeface="+mn-cs"/>
            </a:rPr>
            <a:t>費用対効果や負担のあり方等を精査し、廃止・縮減するなど、補助金の</a:t>
          </a:r>
          <a:r>
            <a:rPr kumimoji="1" lang="ja-JP" altLang="ja-JP" sz="1100">
              <a:solidFill>
                <a:schemeClr val="dk1"/>
              </a:solidFill>
              <a:latin typeface="+mn-lt"/>
              <a:ea typeface="+mn-ea"/>
              <a:cs typeface="+mn-cs"/>
            </a:rPr>
            <a:t>見直しを行うことにより、補助費等の適正な執行に努める。</a:t>
          </a:r>
          <a:endParaRPr lang="ja-JP" altLang="ja-JP" sz="1400"/>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50800</xdr:rowOff>
    </xdr:from>
    <xdr:to>
      <xdr:col>24</xdr:col>
      <xdr:colOff>31750</xdr:colOff>
      <xdr:row>34</xdr:row>
      <xdr:rowOff>58420</xdr:rowOff>
    </xdr:to>
    <xdr:cxnSp macro="">
      <xdr:nvCxnSpPr>
        <xdr:cNvPr id="312" name="直線コネクタ 311"/>
        <xdr:cNvCxnSpPr/>
      </xdr:nvCxnSpPr>
      <xdr:spPr>
        <a:xfrm>
          <a:off x="15671800" y="5880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78757</xdr:rowOff>
    </xdr:from>
    <xdr:ext cx="762000" cy="259045"/>
    <xdr:sp macro="" textlink="">
      <xdr:nvSpPr>
        <xdr:cNvPr id="313"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12700</xdr:rowOff>
    </xdr:from>
    <xdr:to>
      <xdr:col>22</xdr:col>
      <xdr:colOff>565150</xdr:colOff>
      <xdr:row>34</xdr:row>
      <xdr:rowOff>50800</xdr:rowOff>
    </xdr:to>
    <xdr:cxnSp macro="">
      <xdr:nvCxnSpPr>
        <xdr:cNvPr id="315" name="直線コネクタ 314"/>
        <xdr:cNvCxnSpPr/>
      </xdr:nvCxnSpPr>
      <xdr:spPr>
        <a:xfrm>
          <a:off x="14782800" y="584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7" name="テキスト ボックス 31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xdr:rowOff>
    </xdr:from>
    <xdr:to>
      <xdr:col>21</xdr:col>
      <xdr:colOff>361950</xdr:colOff>
      <xdr:row>34</xdr:row>
      <xdr:rowOff>35560</xdr:rowOff>
    </xdr:to>
    <xdr:cxnSp macro="">
      <xdr:nvCxnSpPr>
        <xdr:cNvPr id="318" name="直線コネクタ 317"/>
        <xdr:cNvCxnSpPr/>
      </xdr:nvCxnSpPr>
      <xdr:spPr>
        <a:xfrm flipV="1">
          <a:off x="13893800" y="584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20" name="テキスト ボックス 319"/>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35560</xdr:rowOff>
    </xdr:from>
    <xdr:to>
      <xdr:col>20</xdr:col>
      <xdr:colOff>158750</xdr:colOff>
      <xdr:row>34</xdr:row>
      <xdr:rowOff>104140</xdr:rowOff>
    </xdr:to>
    <xdr:cxnSp macro="">
      <xdr:nvCxnSpPr>
        <xdr:cNvPr id="321" name="直線コネクタ 320"/>
        <xdr:cNvCxnSpPr/>
      </xdr:nvCxnSpPr>
      <xdr:spPr>
        <a:xfrm flipV="1">
          <a:off x="13004800" y="5864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68580</xdr:rowOff>
    </xdr:from>
    <xdr:to>
      <xdr:col>20</xdr:col>
      <xdr:colOff>209550</xdr:colOff>
      <xdr:row>36</xdr:row>
      <xdr:rowOff>170180</xdr:rowOff>
    </xdr:to>
    <xdr:sp macro="" textlink="">
      <xdr:nvSpPr>
        <xdr:cNvPr id="322" name="フローチャート : 判断 321"/>
        <xdr:cNvSpPr/>
      </xdr:nvSpPr>
      <xdr:spPr>
        <a:xfrm>
          <a:off x="13843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154957</xdr:rowOff>
    </xdr:from>
    <xdr:ext cx="762000" cy="259045"/>
    <xdr:sp macro="" textlink="">
      <xdr:nvSpPr>
        <xdr:cNvPr id="323" name="テキスト ボックス 322"/>
        <xdr:cNvSpPr txBox="1"/>
      </xdr:nvSpPr>
      <xdr:spPr>
        <a:xfrm>
          <a:off x="13512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4" name="フローチャート : 判断 323"/>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5" name="テキスト ボックス 324"/>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7620</xdr:rowOff>
    </xdr:from>
    <xdr:to>
      <xdr:col>24</xdr:col>
      <xdr:colOff>82550</xdr:colOff>
      <xdr:row>34</xdr:row>
      <xdr:rowOff>109220</xdr:rowOff>
    </xdr:to>
    <xdr:sp macro="" textlink="">
      <xdr:nvSpPr>
        <xdr:cNvPr id="331" name="円/楕円 330"/>
        <xdr:cNvSpPr/>
      </xdr:nvSpPr>
      <xdr:spPr>
        <a:xfrm>
          <a:off x="16459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24147</xdr:rowOff>
    </xdr:from>
    <xdr:ext cx="762000" cy="259045"/>
    <xdr:sp macro="" textlink="">
      <xdr:nvSpPr>
        <xdr:cNvPr id="332" name="補助費等該当値テキスト"/>
        <xdr:cNvSpPr txBox="1"/>
      </xdr:nvSpPr>
      <xdr:spPr>
        <a:xfrm>
          <a:off x="165989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0</xdr:rowOff>
    </xdr:from>
    <xdr:to>
      <xdr:col>22</xdr:col>
      <xdr:colOff>615950</xdr:colOff>
      <xdr:row>34</xdr:row>
      <xdr:rowOff>101600</xdr:rowOff>
    </xdr:to>
    <xdr:sp macro="" textlink="">
      <xdr:nvSpPr>
        <xdr:cNvPr id="333" name="円/楕円 332"/>
        <xdr:cNvSpPr/>
      </xdr:nvSpPr>
      <xdr:spPr>
        <a:xfrm>
          <a:off x="15621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111777</xdr:rowOff>
    </xdr:from>
    <xdr:ext cx="736600" cy="259045"/>
    <xdr:sp macro="" textlink="">
      <xdr:nvSpPr>
        <xdr:cNvPr id="334" name="テキスト ボックス 333"/>
        <xdr:cNvSpPr txBox="1"/>
      </xdr:nvSpPr>
      <xdr:spPr>
        <a:xfrm>
          <a:off x="15290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133350</xdr:rowOff>
    </xdr:from>
    <xdr:to>
      <xdr:col>21</xdr:col>
      <xdr:colOff>412750</xdr:colOff>
      <xdr:row>34</xdr:row>
      <xdr:rowOff>63500</xdr:rowOff>
    </xdr:to>
    <xdr:sp macro="" textlink="">
      <xdr:nvSpPr>
        <xdr:cNvPr id="335" name="円/楕円 334"/>
        <xdr:cNvSpPr/>
      </xdr:nvSpPr>
      <xdr:spPr>
        <a:xfrm>
          <a:off x="14732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73677</xdr:rowOff>
    </xdr:from>
    <xdr:ext cx="762000" cy="259045"/>
    <xdr:sp macro="" textlink="">
      <xdr:nvSpPr>
        <xdr:cNvPr id="336" name="テキスト ボックス 335"/>
        <xdr:cNvSpPr txBox="1"/>
      </xdr:nvSpPr>
      <xdr:spPr>
        <a:xfrm>
          <a:off x="14401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156210</xdr:rowOff>
    </xdr:from>
    <xdr:to>
      <xdr:col>20</xdr:col>
      <xdr:colOff>209550</xdr:colOff>
      <xdr:row>34</xdr:row>
      <xdr:rowOff>86360</xdr:rowOff>
    </xdr:to>
    <xdr:sp macro="" textlink="">
      <xdr:nvSpPr>
        <xdr:cNvPr id="337" name="円/楕円 336"/>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96537</xdr:rowOff>
    </xdr:from>
    <xdr:ext cx="762000" cy="259045"/>
    <xdr:sp macro="" textlink="">
      <xdr:nvSpPr>
        <xdr:cNvPr id="338" name="テキスト ボックス 337"/>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53340</xdr:rowOff>
    </xdr:from>
    <xdr:to>
      <xdr:col>19</xdr:col>
      <xdr:colOff>6350</xdr:colOff>
      <xdr:row>34</xdr:row>
      <xdr:rowOff>154940</xdr:rowOff>
    </xdr:to>
    <xdr:sp macro="" textlink="">
      <xdr:nvSpPr>
        <xdr:cNvPr id="339" name="円/楕円 338"/>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165117</xdr:rowOff>
    </xdr:from>
    <xdr:ext cx="762000" cy="259045"/>
    <xdr:sp macro="" textlink="">
      <xdr:nvSpPr>
        <xdr:cNvPr id="340" name="テキスト ボックス 339"/>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u="none">
              <a:solidFill>
                <a:schemeClr val="dk1"/>
              </a:solidFill>
              <a:latin typeface="+mn-lt"/>
              <a:ea typeface="+mn-ea"/>
              <a:cs typeface="+mn-cs"/>
            </a:rPr>
            <a:t>市債残高が類似団体と比較して大きいことや繰上償還を積極的に行っていることなどから償還額が大きく、相対的な比率が平均値を上回り下位に位置しているが、市債残高は</a:t>
          </a:r>
          <a:r>
            <a:rPr kumimoji="1" lang="ja-JP" altLang="en-US" sz="1100" u="none">
              <a:solidFill>
                <a:schemeClr val="dk1"/>
              </a:solidFill>
              <a:latin typeface="+mn-lt"/>
              <a:ea typeface="+mn-ea"/>
              <a:cs typeface="+mn-cs"/>
            </a:rPr>
            <a:t>平成</a:t>
          </a:r>
          <a:r>
            <a:rPr kumimoji="1" lang="en-US" altLang="ja-JP" sz="1100" u="none">
              <a:solidFill>
                <a:schemeClr val="dk1"/>
              </a:solidFill>
              <a:latin typeface="+mn-lt"/>
              <a:ea typeface="+mn-ea"/>
              <a:cs typeface="+mn-cs"/>
            </a:rPr>
            <a:t>21</a:t>
          </a:r>
          <a:r>
            <a:rPr kumimoji="1" lang="ja-JP" altLang="en-US" sz="1100" u="none">
              <a:solidFill>
                <a:schemeClr val="dk1"/>
              </a:solidFill>
              <a:latin typeface="+mn-lt"/>
              <a:ea typeface="+mn-ea"/>
              <a:cs typeface="+mn-cs"/>
            </a:rPr>
            <a:t>年度</a:t>
          </a:r>
          <a:r>
            <a:rPr kumimoji="1" lang="ja-JP" altLang="ja-JP" sz="1100" u="none">
              <a:solidFill>
                <a:schemeClr val="dk1"/>
              </a:solidFill>
              <a:latin typeface="+mn-lt"/>
              <a:ea typeface="+mn-ea"/>
              <a:cs typeface="+mn-cs"/>
            </a:rPr>
            <a:t>比で大幅に減少（</a:t>
          </a:r>
          <a:r>
            <a:rPr kumimoji="1" lang="en-US" altLang="ja-JP" sz="1100" u="none">
              <a:solidFill>
                <a:schemeClr val="dk1"/>
              </a:solidFill>
              <a:latin typeface="+mn-lt"/>
              <a:ea typeface="+mn-ea"/>
              <a:cs typeface="+mn-cs"/>
            </a:rPr>
            <a:t>79</a:t>
          </a:r>
          <a:r>
            <a:rPr kumimoji="1" lang="ja-JP" altLang="ja-JP" sz="1100" u="none">
              <a:solidFill>
                <a:schemeClr val="dk1"/>
              </a:solidFill>
              <a:latin typeface="+mn-lt"/>
              <a:ea typeface="+mn-ea"/>
              <a:cs typeface="+mn-cs"/>
            </a:rPr>
            <a:t>億円減少）している。</a:t>
          </a:r>
          <a:endParaRPr lang="ja-JP" altLang="ja-JP" sz="1400" u="none"/>
        </a:p>
        <a:p>
          <a:r>
            <a:rPr kumimoji="1" lang="ja-JP" altLang="ja-JP" sz="1100" u="none">
              <a:solidFill>
                <a:schemeClr val="dk1"/>
              </a:solidFill>
              <a:latin typeface="+mn-lt"/>
              <a:ea typeface="+mn-ea"/>
              <a:cs typeface="+mn-cs"/>
            </a:rPr>
            <a:t>　今後も、「霧島市経営健全化計画」に基づき、繰上償還</a:t>
          </a:r>
          <a:r>
            <a:rPr kumimoji="1" lang="ja-JP" altLang="ja-JP" sz="1100">
              <a:solidFill>
                <a:schemeClr val="dk1"/>
              </a:solidFill>
              <a:latin typeface="+mn-lt"/>
              <a:ea typeface="+mn-ea"/>
              <a:cs typeface="+mn-cs"/>
            </a:rPr>
            <a:t>等を行うことにより、引き続き市債残高の圧縮に取り組み公債費の削減を図る。</a:t>
          </a:r>
          <a:endParaRPr lang="ja-JP" altLang="ja-JP" sz="1400"/>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74422</xdr:rowOff>
    </xdr:from>
    <xdr:to>
      <xdr:col>7</xdr:col>
      <xdr:colOff>15875</xdr:colOff>
      <xdr:row>79</xdr:row>
      <xdr:rowOff>101854</xdr:rowOff>
    </xdr:to>
    <xdr:cxnSp macro="">
      <xdr:nvCxnSpPr>
        <xdr:cNvPr id="370" name="直線コネクタ 369"/>
        <xdr:cNvCxnSpPr/>
      </xdr:nvCxnSpPr>
      <xdr:spPr>
        <a:xfrm flipV="1">
          <a:off x="3987800" y="136189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122445</xdr:rowOff>
    </xdr:from>
    <xdr:ext cx="762000" cy="259045"/>
    <xdr:sp macro="" textlink="">
      <xdr:nvSpPr>
        <xdr:cNvPr id="371" name="公債費平均値テキスト"/>
        <xdr:cNvSpPr txBox="1"/>
      </xdr:nvSpPr>
      <xdr:spPr>
        <a:xfrm>
          <a:off x="4914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101854</xdr:rowOff>
    </xdr:from>
    <xdr:to>
      <xdr:col>5</xdr:col>
      <xdr:colOff>549275</xdr:colOff>
      <xdr:row>79</xdr:row>
      <xdr:rowOff>110998</xdr:rowOff>
    </xdr:to>
    <xdr:cxnSp macro="">
      <xdr:nvCxnSpPr>
        <xdr:cNvPr id="373" name="直線コネクタ 372"/>
        <xdr:cNvCxnSpPr/>
      </xdr:nvCxnSpPr>
      <xdr:spPr>
        <a:xfrm flipV="1">
          <a:off x="3098800" y="136464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75" name="テキスト ボックス 374"/>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83565</xdr:rowOff>
    </xdr:from>
    <xdr:to>
      <xdr:col>4</xdr:col>
      <xdr:colOff>346075</xdr:colOff>
      <xdr:row>79</xdr:row>
      <xdr:rowOff>110998</xdr:rowOff>
    </xdr:to>
    <xdr:cxnSp macro="">
      <xdr:nvCxnSpPr>
        <xdr:cNvPr id="376" name="直線コネクタ 375"/>
        <xdr:cNvCxnSpPr/>
      </xdr:nvCxnSpPr>
      <xdr:spPr>
        <a:xfrm>
          <a:off x="2209800" y="136281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78" name="テキスト ボックス 377"/>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83565</xdr:rowOff>
    </xdr:from>
    <xdr:to>
      <xdr:col>3</xdr:col>
      <xdr:colOff>142875</xdr:colOff>
      <xdr:row>80</xdr:row>
      <xdr:rowOff>26415</xdr:rowOff>
    </xdr:to>
    <xdr:cxnSp macro="">
      <xdr:nvCxnSpPr>
        <xdr:cNvPr id="379" name="直線コネクタ 378"/>
        <xdr:cNvCxnSpPr/>
      </xdr:nvCxnSpPr>
      <xdr:spPr>
        <a:xfrm flipV="1">
          <a:off x="1320800" y="136281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80" name="フローチャート : 判断 379"/>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81" name="テキスト ボックス 380"/>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2" name="フローチャート : 判断 381"/>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25671</xdr:rowOff>
    </xdr:from>
    <xdr:ext cx="762000" cy="259045"/>
    <xdr:sp macro="" textlink="">
      <xdr:nvSpPr>
        <xdr:cNvPr id="383" name="テキスト ボックス 382"/>
        <xdr:cNvSpPr txBox="1"/>
      </xdr:nvSpPr>
      <xdr:spPr>
        <a:xfrm>
          <a:off x="939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23622</xdr:rowOff>
    </xdr:from>
    <xdr:to>
      <xdr:col>7</xdr:col>
      <xdr:colOff>66675</xdr:colOff>
      <xdr:row>79</xdr:row>
      <xdr:rowOff>125222</xdr:rowOff>
    </xdr:to>
    <xdr:sp macro="" textlink="">
      <xdr:nvSpPr>
        <xdr:cNvPr id="389" name="円/楕円 388"/>
        <xdr:cNvSpPr/>
      </xdr:nvSpPr>
      <xdr:spPr>
        <a:xfrm>
          <a:off x="4775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167149</xdr:rowOff>
    </xdr:from>
    <xdr:ext cx="762000" cy="259045"/>
    <xdr:sp macro="" textlink="">
      <xdr:nvSpPr>
        <xdr:cNvPr id="390" name="公債費該当値テキスト"/>
        <xdr:cNvSpPr txBox="1"/>
      </xdr:nvSpPr>
      <xdr:spPr>
        <a:xfrm>
          <a:off x="4914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51054</xdr:rowOff>
    </xdr:from>
    <xdr:to>
      <xdr:col>5</xdr:col>
      <xdr:colOff>600075</xdr:colOff>
      <xdr:row>79</xdr:row>
      <xdr:rowOff>152654</xdr:rowOff>
    </xdr:to>
    <xdr:sp macro="" textlink="">
      <xdr:nvSpPr>
        <xdr:cNvPr id="391" name="円/楕円 390"/>
        <xdr:cNvSpPr/>
      </xdr:nvSpPr>
      <xdr:spPr>
        <a:xfrm>
          <a:off x="3937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137431</xdr:rowOff>
    </xdr:from>
    <xdr:ext cx="736600" cy="259045"/>
    <xdr:sp macro="" textlink="">
      <xdr:nvSpPr>
        <xdr:cNvPr id="392" name="テキスト ボックス 391"/>
        <xdr:cNvSpPr txBox="1"/>
      </xdr:nvSpPr>
      <xdr:spPr>
        <a:xfrm>
          <a:off x="3606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60198</xdr:rowOff>
    </xdr:from>
    <xdr:to>
      <xdr:col>4</xdr:col>
      <xdr:colOff>396875</xdr:colOff>
      <xdr:row>79</xdr:row>
      <xdr:rowOff>161798</xdr:rowOff>
    </xdr:to>
    <xdr:sp macro="" textlink="">
      <xdr:nvSpPr>
        <xdr:cNvPr id="393" name="円/楕円 392"/>
        <xdr:cNvSpPr/>
      </xdr:nvSpPr>
      <xdr:spPr>
        <a:xfrm>
          <a:off x="3048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146575</xdr:rowOff>
    </xdr:from>
    <xdr:ext cx="762000" cy="259045"/>
    <xdr:sp macro="" textlink="">
      <xdr:nvSpPr>
        <xdr:cNvPr id="394" name="テキスト ボックス 393"/>
        <xdr:cNvSpPr txBox="1"/>
      </xdr:nvSpPr>
      <xdr:spPr>
        <a:xfrm>
          <a:off x="2717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32765</xdr:rowOff>
    </xdr:from>
    <xdr:to>
      <xdr:col>3</xdr:col>
      <xdr:colOff>193675</xdr:colOff>
      <xdr:row>79</xdr:row>
      <xdr:rowOff>134365</xdr:rowOff>
    </xdr:to>
    <xdr:sp macro="" textlink="">
      <xdr:nvSpPr>
        <xdr:cNvPr id="395" name="円/楕円 394"/>
        <xdr:cNvSpPr/>
      </xdr:nvSpPr>
      <xdr:spPr>
        <a:xfrm>
          <a:off x="2159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119142</xdr:rowOff>
    </xdr:from>
    <xdr:ext cx="762000" cy="259045"/>
    <xdr:sp macro="" textlink="">
      <xdr:nvSpPr>
        <xdr:cNvPr id="396" name="テキスト ボックス 395"/>
        <xdr:cNvSpPr txBox="1"/>
      </xdr:nvSpPr>
      <xdr:spPr>
        <a:xfrm>
          <a:off x="1828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147065</xdr:rowOff>
    </xdr:from>
    <xdr:to>
      <xdr:col>1</xdr:col>
      <xdr:colOff>676275</xdr:colOff>
      <xdr:row>80</xdr:row>
      <xdr:rowOff>77215</xdr:rowOff>
    </xdr:to>
    <xdr:sp macro="" textlink="">
      <xdr:nvSpPr>
        <xdr:cNvPr id="397" name="円/楕円 396"/>
        <xdr:cNvSpPr/>
      </xdr:nvSpPr>
      <xdr:spPr>
        <a:xfrm>
          <a:off x="1270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61992</xdr:rowOff>
    </xdr:from>
    <xdr:ext cx="762000" cy="259045"/>
    <xdr:sp macro="" textlink="">
      <xdr:nvSpPr>
        <xdr:cNvPr id="398" name="テキスト ボックス 397"/>
        <xdr:cNvSpPr txBox="1"/>
      </xdr:nvSpPr>
      <xdr:spPr>
        <a:xfrm>
          <a:off x="939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u="none">
              <a:solidFill>
                <a:schemeClr val="dk1"/>
              </a:solidFill>
              <a:latin typeface="+mn-lt"/>
              <a:ea typeface="+mn-ea"/>
              <a:cs typeface="+mn-cs"/>
            </a:rPr>
            <a:t>経常一般財源等額の増加と、経常経費充当一般財源額の減少により、経常収支比率が</a:t>
          </a:r>
          <a:r>
            <a:rPr kumimoji="1" lang="en-US" altLang="ja-JP" sz="1100" u="none">
              <a:solidFill>
                <a:schemeClr val="dk1"/>
              </a:solidFill>
              <a:latin typeface="+mn-lt"/>
              <a:ea typeface="+mn-ea"/>
              <a:cs typeface="+mn-cs"/>
            </a:rPr>
            <a:t>1.0</a:t>
          </a:r>
          <a:r>
            <a:rPr kumimoji="1" lang="ja-JP" altLang="ja-JP" sz="1100" u="none">
              <a:solidFill>
                <a:schemeClr val="dk1"/>
              </a:solidFill>
              <a:latin typeface="+mn-lt"/>
              <a:ea typeface="+mn-ea"/>
              <a:cs typeface="+mn-cs"/>
            </a:rPr>
            <a:t>ポイント減少し、これに伴い、公債費以外の経費に係る比率も</a:t>
          </a:r>
          <a:r>
            <a:rPr kumimoji="1" lang="en-US" altLang="ja-JP" sz="1100" u="none">
              <a:solidFill>
                <a:schemeClr val="dk1"/>
              </a:solidFill>
              <a:latin typeface="+mn-lt"/>
              <a:ea typeface="+mn-ea"/>
              <a:cs typeface="+mn-cs"/>
            </a:rPr>
            <a:t>0.4</a:t>
          </a:r>
          <a:r>
            <a:rPr kumimoji="1" lang="ja-JP" altLang="ja-JP" sz="1100" u="none">
              <a:solidFill>
                <a:schemeClr val="dk1"/>
              </a:solidFill>
              <a:latin typeface="+mn-lt"/>
              <a:ea typeface="+mn-ea"/>
              <a:cs typeface="+mn-cs"/>
            </a:rPr>
            <a:t>ポイント減少した。</a:t>
          </a:r>
          <a:endParaRPr lang="ja-JP" altLang="ja-JP" sz="1400" u="none"/>
        </a:p>
        <a:p>
          <a:r>
            <a:rPr kumimoji="1" lang="ja-JP" altLang="ja-JP" sz="1100" u="none">
              <a:solidFill>
                <a:schemeClr val="dk1"/>
              </a:solidFill>
              <a:latin typeface="+mn-lt"/>
              <a:ea typeface="+mn-ea"/>
              <a:cs typeface="+mn-cs"/>
            </a:rPr>
            <a:t>　また、類似団体平均と比較すると</a:t>
          </a:r>
          <a:r>
            <a:rPr kumimoji="1" lang="en-US" altLang="ja-JP" sz="1100" u="none">
              <a:solidFill>
                <a:schemeClr val="dk1"/>
              </a:solidFill>
              <a:latin typeface="+mn-lt"/>
              <a:ea typeface="+mn-ea"/>
              <a:cs typeface="+mn-cs"/>
            </a:rPr>
            <a:t>10.2</a:t>
          </a:r>
          <a:r>
            <a:rPr kumimoji="1" lang="ja-JP" altLang="ja-JP" sz="1100" u="none">
              <a:solidFill>
                <a:schemeClr val="dk1"/>
              </a:solidFill>
              <a:latin typeface="+mn-lt"/>
              <a:ea typeface="+mn-ea"/>
              <a:cs typeface="+mn-cs"/>
            </a:rPr>
            <a:t>ポイント低く、上位に位置している。これは経常収支比率に占める公債費の割合が高いことによるものである。</a:t>
          </a:r>
          <a:endParaRPr lang="ja-JP" altLang="ja-JP" sz="1400" u="none"/>
        </a:p>
        <a:p>
          <a:r>
            <a:rPr kumimoji="1" lang="ja-JP" altLang="ja-JP" sz="1100" u="none">
              <a:solidFill>
                <a:schemeClr val="dk1"/>
              </a:solidFill>
              <a:latin typeface="+mn-lt"/>
              <a:ea typeface="+mn-ea"/>
              <a:cs typeface="+mn-cs"/>
            </a:rPr>
            <a:t>　今後も、「霧島市経営健全化計画」に基づき、各経費の削減に取り組み、各経費の適正な執行に努めることとする。</a:t>
          </a:r>
          <a:endParaRPr lang="ja-JP" altLang="ja-JP" sz="1400" u="none"/>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8128</xdr:rowOff>
    </xdr:from>
    <xdr:to>
      <xdr:col>24</xdr:col>
      <xdr:colOff>31750</xdr:colOff>
      <xdr:row>74</xdr:row>
      <xdr:rowOff>26416</xdr:rowOff>
    </xdr:to>
    <xdr:cxnSp macro="">
      <xdr:nvCxnSpPr>
        <xdr:cNvPr id="429" name="直線コネクタ 428"/>
        <xdr:cNvCxnSpPr/>
      </xdr:nvCxnSpPr>
      <xdr:spPr>
        <a:xfrm flipV="1">
          <a:off x="15671800" y="126954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52849</xdr:rowOff>
    </xdr:from>
    <xdr:ext cx="762000" cy="259045"/>
    <xdr:sp macro="" textlink="">
      <xdr:nvSpPr>
        <xdr:cNvPr id="430" name="公債費以外平均値テキスト"/>
        <xdr:cNvSpPr txBox="1"/>
      </xdr:nvSpPr>
      <xdr:spPr>
        <a:xfrm>
          <a:off x="16598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129286</xdr:rowOff>
    </xdr:from>
    <xdr:to>
      <xdr:col>22</xdr:col>
      <xdr:colOff>565150</xdr:colOff>
      <xdr:row>74</xdr:row>
      <xdr:rowOff>26416</xdr:rowOff>
    </xdr:to>
    <xdr:cxnSp macro="">
      <xdr:nvCxnSpPr>
        <xdr:cNvPr id="432" name="直線コネクタ 431"/>
        <xdr:cNvCxnSpPr/>
      </xdr:nvCxnSpPr>
      <xdr:spPr>
        <a:xfrm>
          <a:off x="14782800" y="126451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27703</xdr:rowOff>
    </xdr:from>
    <xdr:ext cx="736600" cy="259045"/>
    <xdr:sp macro="" textlink="">
      <xdr:nvSpPr>
        <xdr:cNvPr id="434" name="テキスト ボックス 433"/>
        <xdr:cNvSpPr txBox="1"/>
      </xdr:nvSpPr>
      <xdr:spPr>
        <a:xfrm>
          <a:off x="15290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37846</xdr:rowOff>
    </xdr:from>
    <xdr:to>
      <xdr:col>21</xdr:col>
      <xdr:colOff>361950</xdr:colOff>
      <xdr:row>73</xdr:row>
      <xdr:rowOff>129286</xdr:rowOff>
    </xdr:to>
    <xdr:cxnSp macro="">
      <xdr:nvCxnSpPr>
        <xdr:cNvPr id="435" name="直線コネクタ 434"/>
        <xdr:cNvCxnSpPr/>
      </xdr:nvCxnSpPr>
      <xdr:spPr>
        <a:xfrm>
          <a:off x="13893800" y="125536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37" name="テキスト ボックス 436"/>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37846</xdr:rowOff>
    </xdr:from>
    <xdr:to>
      <xdr:col>20</xdr:col>
      <xdr:colOff>158750</xdr:colOff>
      <xdr:row>75</xdr:row>
      <xdr:rowOff>10414</xdr:rowOff>
    </xdr:to>
    <xdr:cxnSp macro="">
      <xdr:nvCxnSpPr>
        <xdr:cNvPr id="438" name="直線コネクタ 437"/>
        <xdr:cNvCxnSpPr/>
      </xdr:nvCxnSpPr>
      <xdr:spPr>
        <a:xfrm flipV="1">
          <a:off x="13004800" y="12553696"/>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41910</xdr:rowOff>
    </xdr:from>
    <xdr:to>
      <xdr:col>20</xdr:col>
      <xdr:colOff>209550</xdr:colOff>
      <xdr:row>75</xdr:row>
      <xdr:rowOff>143510</xdr:rowOff>
    </xdr:to>
    <xdr:sp macro="" textlink="">
      <xdr:nvSpPr>
        <xdr:cNvPr id="439" name="フローチャート : 判断 438"/>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128288</xdr:rowOff>
    </xdr:from>
    <xdr:ext cx="762000" cy="259045"/>
    <xdr:sp macro="" textlink="">
      <xdr:nvSpPr>
        <xdr:cNvPr id="440" name="テキスト ボックス 439"/>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12192</xdr:rowOff>
    </xdr:from>
    <xdr:to>
      <xdr:col>19</xdr:col>
      <xdr:colOff>6350</xdr:colOff>
      <xdr:row>76</xdr:row>
      <xdr:rowOff>113792</xdr:rowOff>
    </xdr:to>
    <xdr:sp macro="" textlink="">
      <xdr:nvSpPr>
        <xdr:cNvPr id="441" name="フローチャート : 判断 440"/>
        <xdr:cNvSpPr/>
      </xdr:nvSpPr>
      <xdr:spPr>
        <a:xfrm>
          <a:off x="129540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98569</xdr:rowOff>
    </xdr:from>
    <xdr:ext cx="762000" cy="259045"/>
    <xdr:sp macro="" textlink="">
      <xdr:nvSpPr>
        <xdr:cNvPr id="442" name="テキスト ボックス 441"/>
        <xdr:cNvSpPr txBox="1"/>
      </xdr:nvSpPr>
      <xdr:spPr>
        <a:xfrm>
          <a:off x="12623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73</xdr:row>
      <xdr:rowOff>128778</xdr:rowOff>
    </xdr:from>
    <xdr:to>
      <xdr:col>24</xdr:col>
      <xdr:colOff>82550</xdr:colOff>
      <xdr:row>74</xdr:row>
      <xdr:rowOff>58928</xdr:rowOff>
    </xdr:to>
    <xdr:sp macro="" textlink="">
      <xdr:nvSpPr>
        <xdr:cNvPr id="448" name="円/楕円 447"/>
        <xdr:cNvSpPr/>
      </xdr:nvSpPr>
      <xdr:spPr>
        <a:xfrm>
          <a:off x="164592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37355</xdr:rowOff>
    </xdr:from>
    <xdr:ext cx="762000" cy="259045"/>
    <xdr:sp macro="" textlink="">
      <xdr:nvSpPr>
        <xdr:cNvPr id="449" name="公債費以外該当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147066</xdr:rowOff>
    </xdr:from>
    <xdr:to>
      <xdr:col>22</xdr:col>
      <xdr:colOff>615950</xdr:colOff>
      <xdr:row>74</xdr:row>
      <xdr:rowOff>77216</xdr:rowOff>
    </xdr:to>
    <xdr:sp macro="" textlink="">
      <xdr:nvSpPr>
        <xdr:cNvPr id="450" name="円/楕円 449"/>
        <xdr:cNvSpPr/>
      </xdr:nvSpPr>
      <xdr:spPr>
        <a:xfrm>
          <a:off x="15621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87393</xdr:rowOff>
    </xdr:from>
    <xdr:ext cx="736600" cy="259045"/>
    <xdr:sp macro="" textlink="">
      <xdr:nvSpPr>
        <xdr:cNvPr id="451" name="テキスト ボックス 450"/>
        <xdr:cNvSpPr txBox="1"/>
      </xdr:nvSpPr>
      <xdr:spPr>
        <a:xfrm>
          <a:off x="15290800" y="1243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78486</xdr:rowOff>
    </xdr:from>
    <xdr:to>
      <xdr:col>21</xdr:col>
      <xdr:colOff>412750</xdr:colOff>
      <xdr:row>74</xdr:row>
      <xdr:rowOff>8636</xdr:rowOff>
    </xdr:to>
    <xdr:sp macro="" textlink="">
      <xdr:nvSpPr>
        <xdr:cNvPr id="452" name="円/楕円 451"/>
        <xdr:cNvSpPr/>
      </xdr:nvSpPr>
      <xdr:spPr>
        <a:xfrm>
          <a:off x="14732000" y="125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18813</xdr:rowOff>
    </xdr:from>
    <xdr:ext cx="762000" cy="259045"/>
    <xdr:sp macro="" textlink="">
      <xdr:nvSpPr>
        <xdr:cNvPr id="453" name="テキスト ボックス 452"/>
        <xdr:cNvSpPr txBox="1"/>
      </xdr:nvSpPr>
      <xdr:spPr>
        <a:xfrm>
          <a:off x="14401800" y="1236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158496</xdr:rowOff>
    </xdr:from>
    <xdr:to>
      <xdr:col>20</xdr:col>
      <xdr:colOff>209550</xdr:colOff>
      <xdr:row>73</xdr:row>
      <xdr:rowOff>88646</xdr:rowOff>
    </xdr:to>
    <xdr:sp macro="" textlink="">
      <xdr:nvSpPr>
        <xdr:cNvPr id="454" name="円/楕円 453"/>
        <xdr:cNvSpPr/>
      </xdr:nvSpPr>
      <xdr:spPr>
        <a:xfrm>
          <a:off x="13843000" y="1250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98823</xdr:rowOff>
    </xdr:from>
    <xdr:ext cx="762000" cy="259045"/>
    <xdr:sp macro="" textlink="">
      <xdr:nvSpPr>
        <xdr:cNvPr id="455" name="テキスト ボックス 454"/>
        <xdr:cNvSpPr txBox="1"/>
      </xdr:nvSpPr>
      <xdr:spPr>
        <a:xfrm>
          <a:off x="13512800" y="1227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131064</xdr:rowOff>
    </xdr:from>
    <xdr:to>
      <xdr:col>19</xdr:col>
      <xdr:colOff>6350</xdr:colOff>
      <xdr:row>75</xdr:row>
      <xdr:rowOff>61214</xdr:rowOff>
    </xdr:to>
    <xdr:sp macro="" textlink="">
      <xdr:nvSpPr>
        <xdr:cNvPr id="456" name="円/楕円 455"/>
        <xdr:cNvSpPr/>
      </xdr:nvSpPr>
      <xdr:spPr>
        <a:xfrm>
          <a:off x="12954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71391</xdr:rowOff>
    </xdr:from>
    <xdr:ext cx="762000" cy="259045"/>
    <xdr:sp macro="" textlink="">
      <xdr:nvSpPr>
        <xdr:cNvPr id="457" name="テキスト ボックス 456"/>
        <xdr:cNvSpPr txBox="1"/>
      </xdr:nvSpPr>
      <xdr:spPr>
        <a:xfrm>
          <a:off x="12623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鹿児島県霧島市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148303</xdr:rowOff>
    </xdr:from>
    <xdr:to>
      <xdr:col>4</xdr:col>
      <xdr:colOff>1117600</xdr:colOff>
      <xdr:row>14</xdr:row>
      <xdr:rowOff>111989</xdr:rowOff>
    </xdr:to>
    <xdr:cxnSp macro="">
      <xdr:nvCxnSpPr>
        <xdr:cNvPr id="52" name="直線コネクタ 51"/>
        <xdr:cNvCxnSpPr/>
      </xdr:nvCxnSpPr>
      <xdr:spPr bwMode="auto">
        <a:xfrm>
          <a:off x="5003800" y="2424778"/>
          <a:ext cx="647700" cy="135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134633</xdr:rowOff>
    </xdr:from>
    <xdr:ext cx="762000" cy="259045"/>
    <xdr:sp macro="" textlink="">
      <xdr:nvSpPr>
        <xdr:cNvPr id="53" name="人口1人当たり決算額の推移平均値テキスト130"/>
        <xdr:cNvSpPr txBox="1"/>
      </xdr:nvSpPr>
      <xdr:spPr>
        <a:xfrm>
          <a:off x="5740400" y="2754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100493</xdr:rowOff>
    </xdr:from>
    <xdr:to>
      <xdr:col>4</xdr:col>
      <xdr:colOff>469900</xdr:colOff>
      <xdr:row>13</xdr:row>
      <xdr:rowOff>148303</xdr:rowOff>
    </xdr:to>
    <xdr:cxnSp macro="">
      <xdr:nvCxnSpPr>
        <xdr:cNvPr id="55" name="直線コネクタ 54"/>
        <xdr:cNvCxnSpPr/>
      </xdr:nvCxnSpPr>
      <xdr:spPr bwMode="auto">
        <a:xfrm>
          <a:off x="4305300" y="2376968"/>
          <a:ext cx="698500" cy="47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8283</xdr:rowOff>
    </xdr:from>
    <xdr:ext cx="736600" cy="259045"/>
    <xdr:sp macro="" textlink="">
      <xdr:nvSpPr>
        <xdr:cNvPr id="57" name="テキスト ボックス 56"/>
        <xdr:cNvSpPr txBox="1"/>
      </xdr:nvSpPr>
      <xdr:spPr>
        <a:xfrm>
          <a:off x="4622800" y="2799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76752</xdr:rowOff>
    </xdr:from>
    <xdr:to>
      <xdr:col>3</xdr:col>
      <xdr:colOff>904875</xdr:colOff>
      <xdr:row>13</xdr:row>
      <xdr:rowOff>100493</xdr:rowOff>
    </xdr:to>
    <xdr:cxnSp macro="">
      <xdr:nvCxnSpPr>
        <xdr:cNvPr id="58" name="直線コネクタ 57"/>
        <xdr:cNvCxnSpPr/>
      </xdr:nvCxnSpPr>
      <xdr:spPr bwMode="auto">
        <a:xfrm>
          <a:off x="3606800" y="2353227"/>
          <a:ext cx="698500" cy="23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99658</xdr:rowOff>
    </xdr:from>
    <xdr:ext cx="762000" cy="259045"/>
    <xdr:sp macro="" textlink="">
      <xdr:nvSpPr>
        <xdr:cNvPr id="60" name="テキスト ボックス 59"/>
        <xdr:cNvSpPr txBox="1"/>
      </xdr:nvSpPr>
      <xdr:spPr>
        <a:xfrm>
          <a:off x="39243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29170</xdr:rowOff>
    </xdr:from>
    <xdr:to>
      <xdr:col>3</xdr:col>
      <xdr:colOff>206375</xdr:colOff>
      <xdr:row>13</xdr:row>
      <xdr:rowOff>76752</xdr:rowOff>
    </xdr:to>
    <xdr:cxnSp macro="">
      <xdr:nvCxnSpPr>
        <xdr:cNvPr id="61" name="直線コネクタ 60"/>
        <xdr:cNvCxnSpPr/>
      </xdr:nvCxnSpPr>
      <xdr:spPr bwMode="auto">
        <a:xfrm>
          <a:off x="2908300" y="2305645"/>
          <a:ext cx="698500" cy="47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49530</xdr:rowOff>
    </xdr:from>
    <xdr:to>
      <xdr:col>3</xdr:col>
      <xdr:colOff>257175</xdr:colOff>
      <xdr:row>14</xdr:row>
      <xdr:rowOff>151130</xdr:rowOff>
    </xdr:to>
    <xdr:sp macro="" textlink="">
      <xdr:nvSpPr>
        <xdr:cNvPr id="62" name="フローチャート : 判断 61"/>
        <xdr:cNvSpPr/>
      </xdr:nvSpPr>
      <xdr:spPr bwMode="auto">
        <a:xfrm>
          <a:off x="35560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135907</xdr:rowOff>
    </xdr:from>
    <xdr:ext cx="762000" cy="259045"/>
    <xdr:sp macro="" textlink="">
      <xdr:nvSpPr>
        <xdr:cNvPr id="63" name="テキスト ボックス 62"/>
        <xdr:cNvSpPr txBox="1"/>
      </xdr:nvSpPr>
      <xdr:spPr>
        <a:xfrm>
          <a:off x="3225800" y="258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8904</xdr:rowOff>
    </xdr:from>
    <xdr:to>
      <xdr:col>2</xdr:col>
      <xdr:colOff>692150</xdr:colOff>
      <xdr:row>14</xdr:row>
      <xdr:rowOff>110504</xdr:rowOff>
    </xdr:to>
    <xdr:sp macro="" textlink="">
      <xdr:nvSpPr>
        <xdr:cNvPr id="64" name="フローチャート : 判断 63"/>
        <xdr:cNvSpPr/>
      </xdr:nvSpPr>
      <xdr:spPr bwMode="auto">
        <a:xfrm>
          <a:off x="2857500" y="2456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95281</xdr:rowOff>
    </xdr:from>
    <xdr:ext cx="762000" cy="259045"/>
    <xdr:sp macro="" textlink="">
      <xdr:nvSpPr>
        <xdr:cNvPr id="65" name="テキスト ボックス 64"/>
        <xdr:cNvSpPr txBox="1"/>
      </xdr:nvSpPr>
      <xdr:spPr>
        <a:xfrm>
          <a:off x="2527300" y="254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61189</xdr:rowOff>
    </xdr:from>
    <xdr:to>
      <xdr:col>5</xdr:col>
      <xdr:colOff>34925</xdr:colOff>
      <xdr:row>14</xdr:row>
      <xdr:rowOff>162789</xdr:rowOff>
    </xdr:to>
    <xdr:sp macro="" textlink="">
      <xdr:nvSpPr>
        <xdr:cNvPr id="71" name="円/楕円 70"/>
        <xdr:cNvSpPr/>
      </xdr:nvSpPr>
      <xdr:spPr bwMode="auto">
        <a:xfrm>
          <a:off x="5600700" y="2509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77716</xdr:rowOff>
    </xdr:from>
    <xdr:ext cx="762000" cy="259045"/>
    <xdr:sp macro="" textlink="">
      <xdr:nvSpPr>
        <xdr:cNvPr id="72" name="人口1人当たり決算額の推移該当値テキスト130"/>
        <xdr:cNvSpPr txBox="1"/>
      </xdr:nvSpPr>
      <xdr:spPr>
        <a:xfrm>
          <a:off x="5740400" y="235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72,168</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97503</xdr:rowOff>
    </xdr:from>
    <xdr:to>
      <xdr:col>4</xdr:col>
      <xdr:colOff>520700</xdr:colOff>
      <xdr:row>14</xdr:row>
      <xdr:rowOff>27653</xdr:rowOff>
    </xdr:to>
    <xdr:sp macro="" textlink="">
      <xdr:nvSpPr>
        <xdr:cNvPr id="73" name="円/楕円 72"/>
        <xdr:cNvSpPr/>
      </xdr:nvSpPr>
      <xdr:spPr bwMode="auto">
        <a:xfrm>
          <a:off x="4953000" y="2373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37830</xdr:rowOff>
    </xdr:from>
    <xdr:ext cx="736600" cy="259045"/>
    <xdr:sp macro="" textlink="">
      <xdr:nvSpPr>
        <xdr:cNvPr id="74" name="テキスト ボックス 73"/>
        <xdr:cNvSpPr txBox="1"/>
      </xdr:nvSpPr>
      <xdr:spPr>
        <a:xfrm>
          <a:off x="4622800" y="2142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76,306</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49693</xdr:rowOff>
    </xdr:from>
    <xdr:to>
      <xdr:col>3</xdr:col>
      <xdr:colOff>955675</xdr:colOff>
      <xdr:row>13</xdr:row>
      <xdr:rowOff>151293</xdr:rowOff>
    </xdr:to>
    <xdr:sp macro="" textlink="">
      <xdr:nvSpPr>
        <xdr:cNvPr id="75" name="円/楕円 74"/>
        <xdr:cNvSpPr/>
      </xdr:nvSpPr>
      <xdr:spPr bwMode="auto">
        <a:xfrm>
          <a:off x="4254500" y="2326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161470</xdr:rowOff>
    </xdr:from>
    <xdr:ext cx="762000" cy="259045"/>
    <xdr:sp macro="" textlink="">
      <xdr:nvSpPr>
        <xdr:cNvPr id="76" name="テキスト ボックス 75"/>
        <xdr:cNvSpPr txBox="1"/>
      </xdr:nvSpPr>
      <xdr:spPr>
        <a:xfrm>
          <a:off x="3924300" y="209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77,770</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25952</xdr:rowOff>
    </xdr:from>
    <xdr:to>
      <xdr:col>3</xdr:col>
      <xdr:colOff>257175</xdr:colOff>
      <xdr:row>13</xdr:row>
      <xdr:rowOff>127552</xdr:rowOff>
    </xdr:to>
    <xdr:sp macro="" textlink="">
      <xdr:nvSpPr>
        <xdr:cNvPr id="77" name="円/楕円 76"/>
        <xdr:cNvSpPr/>
      </xdr:nvSpPr>
      <xdr:spPr bwMode="auto">
        <a:xfrm>
          <a:off x="3556000" y="2302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137729</xdr:rowOff>
    </xdr:from>
    <xdr:ext cx="762000" cy="259045"/>
    <xdr:sp macro="" textlink="">
      <xdr:nvSpPr>
        <xdr:cNvPr id="78" name="テキスト ボックス 77"/>
        <xdr:cNvSpPr txBox="1"/>
      </xdr:nvSpPr>
      <xdr:spPr>
        <a:xfrm>
          <a:off x="3225800" y="207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78,497</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149820</xdr:rowOff>
    </xdr:from>
    <xdr:to>
      <xdr:col>2</xdr:col>
      <xdr:colOff>692150</xdr:colOff>
      <xdr:row>13</xdr:row>
      <xdr:rowOff>79970</xdr:rowOff>
    </xdr:to>
    <xdr:sp macro="" textlink="">
      <xdr:nvSpPr>
        <xdr:cNvPr id="79" name="円/楕円 78"/>
        <xdr:cNvSpPr/>
      </xdr:nvSpPr>
      <xdr:spPr bwMode="auto">
        <a:xfrm>
          <a:off x="2857500" y="2254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90147</xdr:rowOff>
    </xdr:from>
    <xdr:ext cx="762000" cy="259045"/>
    <xdr:sp macro="" textlink="">
      <xdr:nvSpPr>
        <xdr:cNvPr id="80" name="テキスト ボックス 79"/>
        <xdr:cNvSpPr txBox="1"/>
      </xdr:nvSpPr>
      <xdr:spPr>
        <a:xfrm>
          <a:off x="2527300" y="202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245904</xdr:rowOff>
    </xdr:from>
    <xdr:to>
      <xdr:col>4</xdr:col>
      <xdr:colOff>1117600</xdr:colOff>
      <xdr:row>35</xdr:row>
      <xdr:rowOff>327025</xdr:rowOff>
    </xdr:to>
    <xdr:cxnSp macro="">
      <xdr:nvCxnSpPr>
        <xdr:cNvPr id="116" name="直線コネクタ 115"/>
        <xdr:cNvCxnSpPr/>
      </xdr:nvCxnSpPr>
      <xdr:spPr bwMode="auto">
        <a:xfrm flipV="1">
          <a:off x="5003800" y="6856254"/>
          <a:ext cx="647700" cy="81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134231</xdr:rowOff>
    </xdr:from>
    <xdr:ext cx="762000" cy="259045"/>
    <xdr:sp macro="" textlink="">
      <xdr:nvSpPr>
        <xdr:cNvPr id="117" name="人口1人当たり決算額の推移平均値テキスト445"/>
        <xdr:cNvSpPr txBox="1"/>
      </xdr:nvSpPr>
      <xdr:spPr>
        <a:xfrm>
          <a:off x="5740400" y="7087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149697</xdr:rowOff>
    </xdr:from>
    <xdr:to>
      <xdr:col>4</xdr:col>
      <xdr:colOff>469900</xdr:colOff>
      <xdr:row>35</xdr:row>
      <xdr:rowOff>327025</xdr:rowOff>
    </xdr:to>
    <xdr:cxnSp macro="">
      <xdr:nvCxnSpPr>
        <xdr:cNvPr id="119" name="直線コネクタ 118"/>
        <xdr:cNvCxnSpPr/>
      </xdr:nvCxnSpPr>
      <xdr:spPr bwMode="auto">
        <a:xfrm>
          <a:off x="4305300" y="6760047"/>
          <a:ext cx="698500" cy="177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47200</xdr:rowOff>
    </xdr:from>
    <xdr:ext cx="736600" cy="259045"/>
    <xdr:sp macro="" textlink="">
      <xdr:nvSpPr>
        <xdr:cNvPr id="121" name="テキスト ボックス 120"/>
        <xdr:cNvSpPr txBox="1"/>
      </xdr:nvSpPr>
      <xdr:spPr>
        <a:xfrm>
          <a:off x="4622800" y="71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96792</xdr:rowOff>
    </xdr:from>
    <xdr:to>
      <xdr:col>3</xdr:col>
      <xdr:colOff>904875</xdr:colOff>
      <xdr:row>35</xdr:row>
      <xdr:rowOff>149697</xdr:rowOff>
    </xdr:to>
    <xdr:cxnSp macro="">
      <xdr:nvCxnSpPr>
        <xdr:cNvPr id="122" name="直線コネクタ 121"/>
        <xdr:cNvCxnSpPr/>
      </xdr:nvCxnSpPr>
      <xdr:spPr bwMode="auto">
        <a:xfrm>
          <a:off x="3606800" y="6707142"/>
          <a:ext cx="698500" cy="52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1839</xdr:rowOff>
    </xdr:from>
    <xdr:ext cx="762000" cy="259045"/>
    <xdr:sp macro="" textlink="">
      <xdr:nvSpPr>
        <xdr:cNvPr id="124" name="テキスト ボックス 123"/>
        <xdr:cNvSpPr txBox="1"/>
      </xdr:nvSpPr>
      <xdr:spPr>
        <a:xfrm>
          <a:off x="3924300" y="71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20244</xdr:rowOff>
    </xdr:from>
    <xdr:to>
      <xdr:col>3</xdr:col>
      <xdr:colOff>206375</xdr:colOff>
      <xdr:row>35</xdr:row>
      <xdr:rowOff>96792</xdr:rowOff>
    </xdr:to>
    <xdr:cxnSp macro="">
      <xdr:nvCxnSpPr>
        <xdr:cNvPr id="125" name="直線コネクタ 124"/>
        <xdr:cNvCxnSpPr/>
      </xdr:nvCxnSpPr>
      <xdr:spPr bwMode="auto">
        <a:xfrm>
          <a:off x="2908300" y="6630594"/>
          <a:ext cx="698500" cy="76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162317</xdr:rowOff>
    </xdr:from>
    <xdr:to>
      <xdr:col>3</xdr:col>
      <xdr:colOff>257175</xdr:colOff>
      <xdr:row>35</xdr:row>
      <xdr:rowOff>263917</xdr:rowOff>
    </xdr:to>
    <xdr:sp macro="" textlink="">
      <xdr:nvSpPr>
        <xdr:cNvPr id="126" name="フローチャート : 判断 125"/>
        <xdr:cNvSpPr/>
      </xdr:nvSpPr>
      <xdr:spPr bwMode="auto">
        <a:xfrm>
          <a:off x="3556000" y="6772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248694</xdr:rowOff>
    </xdr:from>
    <xdr:ext cx="762000" cy="259045"/>
    <xdr:sp macro="" textlink="">
      <xdr:nvSpPr>
        <xdr:cNvPr id="127" name="テキスト ボックス 126"/>
        <xdr:cNvSpPr txBox="1"/>
      </xdr:nvSpPr>
      <xdr:spPr>
        <a:xfrm>
          <a:off x="3225800" y="685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117544</xdr:rowOff>
    </xdr:from>
    <xdr:to>
      <xdr:col>2</xdr:col>
      <xdr:colOff>692150</xdr:colOff>
      <xdr:row>35</xdr:row>
      <xdr:rowOff>219144</xdr:rowOff>
    </xdr:to>
    <xdr:sp macro="" textlink="">
      <xdr:nvSpPr>
        <xdr:cNvPr id="128" name="フローチャート : 判断 127"/>
        <xdr:cNvSpPr/>
      </xdr:nvSpPr>
      <xdr:spPr bwMode="auto">
        <a:xfrm>
          <a:off x="2857500" y="6727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203921</xdr:rowOff>
    </xdr:from>
    <xdr:ext cx="762000" cy="259045"/>
    <xdr:sp macro="" textlink="">
      <xdr:nvSpPr>
        <xdr:cNvPr id="129" name="テキスト ボックス 128"/>
        <xdr:cNvSpPr txBox="1"/>
      </xdr:nvSpPr>
      <xdr:spPr>
        <a:xfrm>
          <a:off x="2527300" y="6814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195104</xdr:rowOff>
    </xdr:from>
    <xdr:to>
      <xdr:col>5</xdr:col>
      <xdr:colOff>34925</xdr:colOff>
      <xdr:row>35</xdr:row>
      <xdr:rowOff>296704</xdr:rowOff>
    </xdr:to>
    <xdr:sp macro="" textlink="">
      <xdr:nvSpPr>
        <xdr:cNvPr id="135" name="円/楕円 134"/>
        <xdr:cNvSpPr/>
      </xdr:nvSpPr>
      <xdr:spPr bwMode="auto">
        <a:xfrm>
          <a:off x="5600700" y="6805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40181</xdr:rowOff>
    </xdr:from>
    <xdr:ext cx="762000" cy="259045"/>
    <xdr:sp macro="" textlink="">
      <xdr:nvSpPr>
        <xdr:cNvPr id="136" name="人口1人当たり決算額の推移該当値テキスト445"/>
        <xdr:cNvSpPr txBox="1"/>
      </xdr:nvSpPr>
      <xdr:spPr>
        <a:xfrm>
          <a:off x="5740400" y="665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23,109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276225</xdr:rowOff>
    </xdr:from>
    <xdr:to>
      <xdr:col>4</xdr:col>
      <xdr:colOff>520700</xdr:colOff>
      <xdr:row>36</xdr:row>
      <xdr:rowOff>34925</xdr:rowOff>
    </xdr:to>
    <xdr:sp macro="" textlink="">
      <xdr:nvSpPr>
        <xdr:cNvPr id="137" name="円/楕円 136"/>
        <xdr:cNvSpPr/>
      </xdr:nvSpPr>
      <xdr:spPr bwMode="auto">
        <a:xfrm>
          <a:off x="4953000" y="6886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45102</xdr:rowOff>
    </xdr:from>
    <xdr:ext cx="736600" cy="259045"/>
    <xdr:sp macro="" textlink="">
      <xdr:nvSpPr>
        <xdr:cNvPr id="138" name="テキスト ボックス 137"/>
        <xdr:cNvSpPr txBox="1"/>
      </xdr:nvSpPr>
      <xdr:spPr>
        <a:xfrm>
          <a:off x="4622800" y="6655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20,625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98897</xdr:rowOff>
    </xdr:from>
    <xdr:to>
      <xdr:col>3</xdr:col>
      <xdr:colOff>955675</xdr:colOff>
      <xdr:row>35</xdr:row>
      <xdr:rowOff>200497</xdr:rowOff>
    </xdr:to>
    <xdr:sp macro="" textlink="">
      <xdr:nvSpPr>
        <xdr:cNvPr id="139" name="円/楕円 138"/>
        <xdr:cNvSpPr/>
      </xdr:nvSpPr>
      <xdr:spPr bwMode="auto">
        <a:xfrm>
          <a:off x="4254500" y="6709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210674</xdr:rowOff>
    </xdr:from>
    <xdr:ext cx="762000" cy="259045"/>
    <xdr:sp macro="" textlink="">
      <xdr:nvSpPr>
        <xdr:cNvPr id="140" name="テキスト ボックス 139"/>
        <xdr:cNvSpPr txBox="1"/>
      </xdr:nvSpPr>
      <xdr:spPr>
        <a:xfrm>
          <a:off x="3924300" y="6478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26,055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45992</xdr:rowOff>
    </xdr:from>
    <xdr:to>
      <xdr:col>3</xdr:col>
      <xdr:colOff>257175</xdr:colOff>
      <xdr:row>35</xdr:row>
      <xdr:rowOff>147592</xdr:rowOff>
    </xdr:to>
    <xdr:sp macro="" textlink="">
      <xdr:nvSpPr>
        <xdr:cNvPr id="141" name="円/楕円 140"/>
        <xdr:cNvSpPr/>
      </xdr:nvSpPr>
      <xdr:spPr bwMode="auto">
        <a:xfrm>
          <a:off x="3556000" y="6656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157769</xdr:rowOff>
    </xdr:from>
    <xdr:ext cx="762000" cy="259045"/>
    <xdr:sp macro="" textlink="">
      <xdr:nvSpPr>
        <xdr:cNvPr id="142" name="テキスト ボックス 141"/>
        <xdr:cNvSpPr txBox="1"/>
      </xdr:nvSpPr>
      <xdr:spPr>
        <a:xfrm>
          <a:off x="3225800" y="642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27,675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312344</xdr:rowOff>
    </xdr:from>
    <xdr:to>
      <xdr:col>2</xdr:col>
      <xdr:colOff>692150</xdr:colOff>
      <xdr:row>35</xdr:row>
      <xdr:rowOff>71044</xdr:rowOff>
    </xdr:to>
    <xdr:sp macro="" textlink="">
      <xdr:nvSpPr>
        <xdr:cNvPr id="143" name="円/楕円 142"/>
        <xdr:cNvSpPr/>
      </xdr:nvSpPr>
      <xdr:spPr bwMode="auto">
        <a:xfrm>
          <a:off x="2857500" y="6579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81221</xdr:rowOff>
    </xdr:from>
    <xdr:ext cx="762000" cy="259045"/>
    <xdr:sp macro="" textlink="">
      <xdr:nvSpPr>
        <xdr:cNvPr id="144" name="テキスト ボックス 143"/>
        <xdr:cNvSpPr txBox="1"/>
      </xdr:nvSpPr>
      <xdr:spPr>
        <a:xfrm>
          <a:off x="2527300" y="634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none">
              <a:solidFill>
                <a:schemeClr val="dk1"/>
              </a:solidFill>
              <a:latin typeface="+mn-lt"/>
              <a:ea typeface="+mn-ea"/>
              <a:cs typeface="+mn-cs"/>
            </a:rPr>
            <a:t>　</a:t>
          </a:r>
          <a:r>
            <a:rPr kumimoji="1" lang="ja-JP" altLang="ja-JP" sz="1100" u="none">
              <a:solidFill>
                <a:schemeClr val="dk1"/>
              </a:solidFill>
              <a:latin typeface="+mn-lt"/>
              <a:ea typeface="+mn-ea"/>
              <a:cs typeface="+mn-cs"/>
            </a:rPr>
            <a:t>財政調整基金</a:t>
          </a:r>
          <a:r>
            <a:rPr kumimoji="1" lang="ja-JP" altLang="en-US" sz="1100" u="none">
              <a:solidFill>
                <a:schemeClr val="dk1"/>
              </a:solidFill>
              <a:latin typeface="+mn-lt"/>
              <a:ea typeface="+mn-ea"/>
              <a:cs typeface="+mn-cs"/>
            </a:rPr>
            <a:t>は、</a:t>
          </a:r>
          <a:r>
            <a:rPr kumimoji="1" lang="ja-JP" altLang="ja-JP" sz="1100" b="0" i="0" u="none" baseline="0">
              <a:solidFill>
                <a:schemeClr val="dk1"/>
              </a:solidFill>
              <a:latin typeface="+mn-lt"/>
              <a:ea typeface="+mn-ea"/>
              <a:cs typeface="+mn-cs"/>
            </a:rPr>
            <a:t>工業団地整備事業等の大型事業の終了により、取崩し額が前年度と比較して大きく減少したため、残高が</a:t>
          </a:r>
          <a:r>
            <a:rPr kumimoji="1" lang="ja-JP" altLang="ja-JP" sz="1100" u="none">
              <a:solidFill>
                <a:schemeClr val="dk1"/>
              </a:solidFill>
              <a:latin typeface="+mn-lt"/>
              <a:ea typeface="+mn-ea"/>
              <a:cs typeface="+mn-cs"/>
            </a:rPr>
            <a:t>前年度から</a:t>
          </a:r>
          <a:r>
            <a:rPr kumimoji="1" lang="en-US" altLang="ja-JP" sz="1100" u="none">
              <a:solidFill>
                <a:schemeClr val="dk1"/>
              </a:solidFill>
              <a:latin typeface="+mn-lt"/>
              <a:ea typeface="+mn-ea"/>
              <a:cs typeface="+mn-cs"/>
            </a:rPr>
            <a:t>7.6</a:t>
          </a:r>
          <a:r>
            <a:rPr kumimoji="1" lang="ja-JP" altLang="ja-JP" sz="1100" u="none">
              <a:solidFill>
                <a:schemeClr val="dk1"/>
              </a:solidFill>
              <a:latin typeface="+mn-lt"/>
              <a:ea typeface="+mn-ea"/>
              <a:cs typeface="+mn-cs"/>
            </a:rPr>
            <a:t>％増加した。また、</a:t>
          </a:r>
          <a:r>
            <a:rPr kumimoji="1" lang="ja-JP" altLang="en-US" sz="1100" u="none">
              <a:solidFill>
                <a:schemeClr val="dk1"/>
              </a:solidFill>
              <a:latin typeface="+mn-lt"/>
              <a:ea typeface="+mn-ea"/>
              <a:cs typeface="+mn-cs"/>
            </a:rPr>
            <a:t>標準</a:t>
          </a:r>
          <a:r>
            <a:rPr kumimoji="1" lang="ja-JP" altLang="ja-JP" sz="1100" u="none">
              <a:solidFill>
                <a:schemeClr val="dk1"/>
              </a:solidFill>
              <a:latin typeface="+mn-lt"/>
              <a:ea typeface="+mn-ea"/>
              <a:cs typeface="+mn-cs"/>
            </a:rPr>
            <a:t>財政規模が</a:t>
          </a:r>
          <a:r>
            <a:rPr kumimoji="1" lang="en-US" altLang="ja-JP" sz="1100" u="none">
              <a:solidFill>
                <a:schemeClr val="dk1"/>
              </a:solidFill>
              <a:latin typeface="+mn-lt"/>
              <a:ea typeface="+mn-ea"/>
              <a:cs typeface="+mn-cs"/>
            </a:rPr>
            <a:t>1.1</a:t>
          </a:r>
          <a:r>
            <a:rPr kumimoji="1" lang="ja-JP" altLang="ja-JP" sz="1100" u="none">
              <a:solidFill>
                <a:schemeClr val="dk1"/>
              </a:solidFill>
              <a:latin typeface="+mn-lt"/>
              <a:ea typeface="+mn-ea"/>
              <a:cs typeface="+mn-cs"/>
            </a:rPr>
            <a:t>％増加し、標準財政規模比では</a:t>
          </a:r>
          <a:r>
            <a:rPr kumimoji="1" lang="en-US" altLang="ja-JP" sz="1100" u="none">
              <a:solidFill>
                <a:schemeClr val="dk1"/>
              </a:solidFill>
              <a:latin typeface="+mn-lt"/>
              <a:ea typeface="+mn-ea"/>
              <a:cs typeface="+mn-cs"/>
            </a:rPr>
            <a:t>1.38</a:t>
          </a:r>
          <a:r>
            <a:rPr kumimoji="1" lang="ja-JP" altLang="ja-JP" sz="1100" u="none">
              <a:solidFill>
                <a:schemeClr val="dk1"/>
              </a:solidFill>
              <a:latin typeface="+mn-lt"/>
              <a:ea typeface="+mn-ea"/>
              <a:cs typeface="+mn-cs"/>
            </a:rPr>
            <a:t>ポイント上昇した。実質収支額</a:t>
          </a:r>
          <a:r>
            <a:rPr kumimoji="1" lang="ja-JP" altLang="en-US" sz="1100" u="none">
              <a:solidFill>
                <a:schemeClr val="dk1"/>
              </a:solidFill>
              <a:latin typeface="+mn-lt"/>
              <a:ea typeface="+mn-ea"/>
              <a:cs typeface="+mn-cs"/>
            </a:rPr>
            <a:t>は、</a:t>
          </a:r>
          <a:r>
            <a:rPr kumimoji="1" lang="ja-JP" altLang="ja-JP" sz="1100" u="none">
              <a:solidFill>
                <a:schemeClr val="dk1"/>
              </a:solidFill>
              <a:latin typeface="+mn-lt"/>
              <a:ea typeface="+mn-ea"/>
              <a:cs typeface="+mn-cs"/>
            </a:rPr>
            <a:t>歳入・歳出ともに総額は前年度に比較して同程度の伸びとなり形式収支も増加したが、翌年度へ繰り越すべき財源が減少したため、</a:t>
          </a:r>
          <a:r>
            <a:rPr kumimoji="1" lang="en-US" altLang="ja-JP" sz="1100" u="none">
              <a:solidFill>
                <a:schemeClr val="dk1"/>
              </a:solidFill>
              <a:latin typeface="+mn-lt"/>
              <a:ea typeface="+mn-ea"/>
              <a:cs typeface="+mn-cs"/>
            </a:rPr>
            <a:t>47.0</a:t>
          </a:r>
          <a:r>
            <a:rPr kumimoji="1" lang="ja-JP" altLang="ja-JP" sz="1100" u="none">
              <a:solidFill>
                <a:schemeClr val="dk1"/>
              </a:solidFill>
              <a:latin typeface="+mn-lt"/>
              <a:ea typeface="+mn-ea"/>
              <a:cs typeface="+mn-cs"/>
            </a:rPr>
            <a:t>％増加し、標準財政規模比では</a:t>
          </a:r>
          <a:r>
            <a:rPr kumimoji="1" lang="en-US" altLang="ja-JP" sz="1100" u="none">
              <a:solidFill>
                <a:schemeClr val="dk1"/>
              </a:solidFill>
              <a:latin typeface="+mn-lt"/>
              <a:ea typeface="+mn-ea"/>
              <a:cs typeface="+mn-cs"/>
            </a:rPr>
            <a:t>1.91</a:t>
          </a:r>
          <a:r>
            <a:rPr kumimoji="1" lang="ja-JP" altLang="ja-JP" sz="1100" u="none">
              <a:solidFill>
                <a:schemeClr val="dk1"/>
              </a:solidFill>
              <a:latin typeface="+mn-lt"/>
              <a:ea typeface="+mn-ea"/>
              <a:cs typeface="+mn-cs"/>
            </a:rPr>
            <a:t>ポイント上昇した。実質単年度収支</a:t>
          </a:r>
          <a:r>
            <a:rPr kumimoji="1" lang="ja-JP" altLang="en-US" sz="1100" u="none">
              <a:solidFill>
                <a:schemeClr val="dk1"/>
              </a:solidFill>
              <a:latin typeface="+mn-lt"/>
              <a:ea typeface="+mn-ea"/>
              <a:cs typeface="+mn-cs"/>
            </a:rPr>
            <a:t>は、</a:t>
          </a:r>
          <a:r>
            <a:rPr kumimoji="1" lang="ja-JP" altLang="ja-JP" sz="1100" u="none">
              <a:solidFill>
                <a:schemeClr val="dk1"/>
              </a:solidFill>
              <a:latin typeface="+mn-lt"/>
              <a:ea typeface="+mn-ea"/>
              <a:cs typeface="+mn-cs"/>
            </a:rPr>
            <a:t>単年度収支の黒字化及び市債の繰上償還の増並びに積立金取り崩し額の大幅な減により</a:t>
          </a:r>
          <a:r>
            <a:rPr kumimoji="1" lang="en-US" altLang="ja-JP" sz="1100" u="none">
              <a:solidFill>
                <a:schemeClr val="dk1"/>
              </a:solidFill>
              <a:latin typeface="+mn-lt"/>
              <a:ea typeface="+mn-ea"/>
              <a:cs typeface="+mn-cs"/>
            </a:rPr>
            <a:t>385.9</a:t>
          </a:r>
          <a:r>
            <a:rPr kumimoji="1" lang="ja-JP" altLang="ja-JP" sz="1100" u="none">
              <a:solidFill>
                <a:schemeClr val="dk1"/>
              </a:solidFill>
              <a:latin typeface="+mn-lt"/>
              <a:ea typeface="+mn-ea"/>
              <a:cs typeface="+mn-cs"/>
            </a:rPr>
            <a:t>％増加し、大幅な黒字となり、標準財政規模比では</a:t>
          </a:r>
          <a:r>
            <a:rPr kumimoji="1" lang="en-US" altLang="ja-JP" sz="1100" u="none">
              <a:solidFill>
                <a:schemeClr val="dk1"/>
              </a:solidFill>
              <a:latin typeface="+mn-lt"/>
              <a:ea typeface="+mn-ea"/>
              <a:cs typeface="+mn-cs"/>
            </a:rPr>
            <a:t>6.03</a:t>
          </a:r>
          <a:r>
            <a:rPr kumimoji="1" lang="ja-JP" altLang="ja-JP" sz="1100" u="none">
              <a:solidFill>
                <a:schemeClr val="dk1"/>
              </a:solidFill>
              <a:latin typeface="+mn-lt"/>
              <a:ea typeface="+mn-ea"/>
              <a:cs typeface="+mn-cs"/>
            </a:rPr>
            <a:t>ポイント上昇した。</a:t>
          </a:r>
          <a:endParaRPr kumimoji="1" lang="en-US" altLang="ja-JP" sz="1100" u="none">
            <a:solidFill>
              <a:schemeClr val="dk1"/>
            </a:solidFill>
            <a:latin typeface="+mn-lt"/>
            <a:ea typeface="+mn-ea"/>
            <a:cs typeface="+mn-cs"/>
          </a:endParaRPr>
        </a:p>
        <a:p>
          <a:r>
            <a:rPr kumimoji="1" lang="ja-JP" altLang="en-US" sz="1100" u="none">
              <a:solidFill>
                <a:schemeClr val="dk1"/>
              </a:solidFill>
              <a:latin typeface="+mn-lt"/>
              <a:ea typeface="+mn-ea"/>
              <a:cs typeface="+mn-cs"/>
            </a:rPr>
            <a:t>　今後も引き続き健全な財政運営に努める。</a:t>
          </a:r>
          <a:endParaRPr kumimoji="1" lang="en-US" altLang="ja-JP" sz="1100" u="none">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財政健全化法に基づく健全化判断比率の算定が開始されて以来、連結後の赤字額は発生していない</a:t>
          </a:r>
          <a:r>
            <a:rPr lang="ja-JP" altLang="en-US" sz="1100" b="0" i="0" baseline="0">
              <a:solidFill>
                <a:schemeClr val="dk1"/>
              </a:solidFill>
              <a:latin typeface="+mn-lt"/>
              <a:ea typeface="+mn-ea"/>
              <a:cs typeface="+mn-cs"/>
            </a:rPr>
            <a:t>。しかし、国民健康保険特別会計では、国民健康保険税収入の減少及び保険給付費、後期高齢者支援金等の増加により、平成</a:t>
          </a:r>
          <a:r>
            <a:rPr lang="en-US" altLang="ja-JP" sz="1100" b="0" i="0" baseline="0">
              <a:solidFill>
                <a:schemeClr val="dk1"/>
              </a:solidFill>
              <a:latin typeface="+mn-lt"/>
              <a:ea typeface="+mn-ea"/>
              <a:cs typeface="+mn-cs"/>
            </a:rPr>
            <a:t>21</a:t>
          </a:r>
          <a:r>
            <a:rPr lang="ja-JP" altLang="en-US" sz="1100" b="0" i="0" baseline="0">
              <a:solidFill>
                <a:schemeClr val="dk1"/>
              </a:solidFill>
              <a:latin typeface="+mn-lt"/>
              <a:ea typeface="+mn-ea"/>
              <a:cs typeface="+mn-cs"/>
            </a:rPr>
            <a:t>年度以降初めて赤字額が発生した</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赤字額が標準財政規模に占める割合は少ないものの、国民健康保険特別会計においては、被保険者の所得水準が相対的に低く、その一方で医療費水準がやや高い傾向にあることから、財政基盤がぜい弱であるという構造的な問題を抱えている。</a:t>
          </a:r>
          <a:endParaRPr lang="en-US" altLang="ja-JP"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　このため、特定健康診査の受診率を向上させることなどにより、医療費を抑制し、歳出の適正化を図るとともに、引き続き歳入の確保に努め、財政健全化への取組を続けていく。</a:t>
          </a:r>
          <a:endParaRPr lang="en-US" altLang="ja-JP" sz="1100" b="0" i="0" baseline="0">
            <a:solidFill>
              <a:schemeClr val="dk1"/>
            </a:solidFill>
            <a:latin typeface="+mn-lt"/>
            <a:ea typeface="+mn-ea"/>
            <a:cs typeface="+mn-cs"/>
          </a:endParaRPr>
        </a:p>
        <a:p>
          <a:pPr rtl="0"/>
          <a:endParaRPr lang="en-US" altLang="ja-JP"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変化が大きいもののうち、病院事業会計については、標準財政規模に対する割合が</a:t>
          </a:r>
          <a:r>
            <a:rPr lang="ja-JP" altLang="en-US" sz="1100" b="0" i="0" baseline="0">
              <a:solidFill>
                <a:schemeClr val="dk1"/>
              </a:solidFill>
              <a:latin typeface="+mn-lt"/>
              <a:ea typeface="+mn-ea"/>
              <a:cs typeface="+mn-cs"/>
            </a:rPr>
            <a:t>年々</a:t>
          </a:r>
          <a:r>
            <a:rPr lang="ja-JP" altLang="ja-JP" sz="1100" b="0" i="0" baseline="0">
              <a:solidFill>
                <a:schemeClr val="dk1"/>
              </a:solidFill>
              <a:latin typeface="+mn-lt"/>
              <a:ea typeface="+mn-ea"/>
              <a:cs typeface="+mn-cs"/>
            </a:rPr>
            <a:t>上昇傾向にある。</a:t>
          </a:r>
          <a:r>
            <a:rPr lang="ja-JP" altLang="en-US" sz="1100" b="0" i="0" baseline="0">
              <a:solidFill>
                <a:schemeClr val="dk1"/>
              </a:solidFill>
              <a:latin typeface="+mn-lt"/>
              <a:ea typeface="+mn-ea"/>
              <a:cs typeface="+mn-cs"/>
            </a:rPr>
            <a:t>これは</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21</a:t>
          </a:r>
          <a:r>
            <a:rPr lang="ja-JP" altLang="ja-JP" sz="1100" b="0" i="0" baseline="0">
              <a:solidFill>
                <a:schemeClr val="dk1"/>
              </a:solidFill>
              <a:latin typeface="+mn-lt"/>
              <a:ea typeface="+mn-ea"/>
              <a:cs typeface="+mn-cs"/>
            </a:rPr>
            <a:t>年度に</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霧島市医師会医療センター</a:t>
          </a:r>
          <a:r>
            <a:rPr lang="ja-JP" altLang="en-US" sz="1100" b="0" i="0" baseline="0">
              <a:solidFill>
                <a:schemeClr val="dk1"/>
              </a:solidFill>
              <a:latin typeface="+mn-lt"/>
              <a:ea typeface="+mn-ea"/>
              <a:cs typeface="+mn-cs"/>
            </a:rPr>
            <a:t>において</a:t>
          </a:r>
          <a:r>
            <a:rPr lang="ja-JP" altLang="ja-JP" sz="1100" b="0" i="0" baseline="0">
              <a:solidFill>
                <a:schemeClr val="dk1"/>
              </a:solidFill>
              <a:latin typeface="+mn-lt"/>
              <a:ea typeface="+mn-ea"/>
              <a:cs typeface="+mn-cs"/>
            </a:rPr>
            <a:t>脳神経外科を開設したことによる患者数の増に</a:t>
          </a:r>
          <a:r>
            <a:rPr lang="ja-JP" altLang="en-US" sz="1100" b="0" i="0" baseline="0">
              <a:solidFill>
                <a:schemeClr val="dk1"/>
              </a:solidFill>
              <a:latin typeface="+mn-lt"/>
              <a:ea typeface="+mn-ea"/>
              <a:cs typeface="+mn-cs"/>
            </a:rPr>
            <a:t>より</a:t>
          </a:r>
          <a:r>
            <a:rPr lang="ja-JP" altLang="ja-JP" sz="1100" b="0" i="0" baseline="0">
              <a:solidFill>
                <a:schemeClr val="dk1"/>
              </a:solidFill>
              <a:latin typeface="+mn-lt"/>
              <a:ea typeface="+mn-ea"/>
              <a:cs typeface="+mn-cs"/>
            </a:rPr>
            <a:t>医業収益が</a:t>
          </a:r>
          <a:r>
            <a:rPr lang="ja-JP" altLang="en-US" sz="1100" b="0" i="0" baseline="0">
              <a:solidFill>
                <a:schemeClr val="dk1"/>
              </a:solidFill>
              <a:latin typeface="+mn-lt"/>
              <a:ea typeface="+mn-ea"/>
              <a:cs typeface="+mn-cs"/>
            </a:rPr>
            <a:t>増加していることが要因に挙げられる。</a:t>
          </a:r>
          <a:endParaRPr lang="ja-JP"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元利償還金（繰上償還を除く）については、霧島市経営健全化計画に基づき、毎年度の起債借入額が償還額を上回らないよう抑制していることから、</a:t>
          </a: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24</a:t>
          </a:r>
          <a:r>
            <a:rPr lang="ja-JP" altLang="en-US" sz="1100" b="0" i="0" baseline="0">
              <a:solidFill>
                <a:schemeClr val="dk1"/>
              </a:solidFill>
              <a:latin typeface="+mn-lt"/>
              <a:ea typeface="+mn-ea"/>
              <a:cs typeface="+mn-cs"/>
            </a:rPr>
            <a:t>年度と比較すると増加しているものの、全体としては減少傾向にある</a:t>
          </a:r>
          <a:r>
            <a:rPr lang="ja-JP" altLang="ja-JP" sz="1100" b="0" i="0" baseline="0">
              <a:solidFill>
                <a:schemeClr val="dk1"/>
              </a:solidFill>
              <a:latin typeface="+mn-lt"/>
              <a:ea typeface="+mn-ea"/>
              <a:cs typeface="+mn-cs"/>
            </a:rPr>
            <a:t>。</a:t>
          </a:r>
        </a:p>
        <a:p>
          <a:r>
            <a:rPr lang="ja-JP" altLang="en-US" sz="1100" b="0" i="0" baseline="0">
              <a:solidFill>
                <a:schemeClr val="dk1"/>
              </a:solidFill>
              <a:latin typeface="+mn-lt"/>
              <a:ea typeface="+mn-ea"/>
              <a:cs typeface="+mn-cs"/>
            </a:rPr>
            <a:t>　また、</a:t>
          </a:r>
          <a:r>
            <a:rPr lang="ja-JP" altLang="ja-JP" sz="1100" b="0" i="0" baseline="0">
              <a:solidFill>
                <a:schemeClr val="dk1"/>
              </a:solidFill>
              <a:latin typeface="+mn-lt"/>
              <a:ea typeface="+mn-ea"/>
              <a:cs typeface="+mn-cs"/>
            </a:rPr>
            <a:t>基準財政需要額に算入され</a:t>
          </a:r>
          <a:r>
            <a:rPr lang="ja-JP" altLang="en-US" sz="1100" b="0" i="0" baseline="0">
              <a:solidFill>
                <a:schemeClr val="dk1"/>
              </a:solidFill>
              <a:latin typeface="+mn-lt"/>
              <a:ea typeface="+mn-ea"/>
              <a:cs typeface="+mn-cs"/>
            </a:rPr>
            <a:t>る</a:t>
          </a:r>
          <a:r>
            <a:rPr lang="ja-JP" altLang="ja-JP" sz="1100" b="0" i="0" baseline="0">
              <a:solidFill>
                <a:schemeClr val="dk1"/>
              </a:solidFill>
              <a:latin typeface="+mn-lt"/>
              <a:ea typeface="+mn-ea"/>
              <a:cs typeface="+mn-cs"/>
            </a:rPr>
            <a:t>公債費及び元利償還金については、合併特例債等の交付税算入率の大きい起債の借入れ</a:t>
          </a:r>
          <a:r>
            <a:rPr lang="ja-JP" altLang="en-US" sz="1100" b="0" i="0" baseline="0">
              <a:solidFill>
                <a:schemeClr val="dk1"/>
              </a:solidFill>
              <a:latin typeface="+mn-lt"/>
              <a:ea typeface="+mn-ea"/>
              <a:cs typeface="+mn-cs"/>
            </a:rPr>
            <a:t>を行っていることから</a:t>
          </a:r>
          <a:r>
            <a:rPr lang="ja-JP" altLang="ja-JP" sz="1100" b="0" i="0" baseline="0">
              <a:solidFill>
                <a:schemeClr val="dk1"/>
              </a:solidFill>
              <a:latin typeface="+mn-lt"/>
              <a:ea typeface="+mn-ea"/>
              <a:cs typeface="+mn-cs"/>
            </a:rPr>
            <a:t>、増加傾向にある</a:t>
          </a:r>
          <a:r>
            <a:rPr lang="ja-JP" altLang="en-US" sz="1100" b="0" i="0" baseline="0">
              <a:solidFill>
                <a:schemeClr val="dk1"/>
              </a:solidFill>
              <a:latin typeface="+mn-lt"/>
              <a:ea typeface="+mn-ea"/>
              <a:cs typeface="+mn-cs"/>
            </a:rPr>
            <a:t>。</a:t>
          </a:r>
          <a:endParaRPr lang="en-US" altLang="ja-JP" sz="1100" b="0" i="0" baseline="0">
            <a:solidFill>
              <a:schemeClr val="dk1"/>
            </a:solidFill>
            <a:latin typeface="+mn-lt"/>
            <a:ea typeface="+mn-ea"/>
            <a:cs typeface="+mn-cs"/>
          </a:endParaRPr>
        </a:p>
        <a:p>
          <a:endParaRPr lang="en-US" altLang="ja-JP" sz="1100" b="0" i="0" baseline="0">
            <a:solidFill>
              <a:schemeClr val="dk1"/>
            </a:solidFill>
            <a:latin typeface="+mn-lt"/>
            <a:ea typeface="+mn-ea"/>
            <a:cs typeface="+mn-cs"/>
          </a:endParaRPr>
        </a:p>
        <a:p>
          <a:r>
            <a:rPr kumimoji="1"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今後も</a:t>
          </a:r>
          <a:r>
            <a:rPr lang="ja-JP" altLang="en-US" sz="1100" b="0" i="0" baseline="0">
              <a:solidFill>
                <a:schemeClr val="dk1"/>
              </a:solidFill>
              <a:latin typeface="+mn-lt"/>
              <a:ea typeface="+mn-ea"/>
              <a:cs typeface="+mn-cs"/>
            </a:rPr>
            <a:t>引き続き</a:t>
          </a:r>
          <a:r>
            <a:rPr lang="ja-JP" altLang="ja-JP" sz="1100" b="0" i="0" baseline="0">
              <a:solidFill>
                <a:schemeClr val="dk1"/>
              </a:solidFill>
              <a:latin typeface="+mn-lt"/>
              <a:ea typeface="+mn-ea"/>
              <a:cs typeface="+mn-cs"/>
            </a:rPr>
            <a:t>、「霧島市財政健全化計画」に基づき、持続可能な健全財政を確立するため、市債残高や公債費の縮減に取り組むこととする。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将来負担額</a:t>
          </a:r>
          <a:r>
            <a:rPr lang="en-US" altLang="ja-JP"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地方債の現在高については、霧島市経営健全化計画に基づき、毎年度の起債借入額が償還額を上回らないよう抑制しているほか、繰上償還の実施</a:t>
          </a:r>
          <a:r>
            <a:rPr lang="ja-JP" altLang="en-US" sz="1100" b="0" i="0" baseline="0">
              <a:solidFill>
                <a:schemeClr val="dk1"/>
              </a:solidFill>
              <a:latin typeface="+mn-lt"/>
              <a:ea typeface="+mn-ea"/>
              <a:cs typeface="+mn-cs"/>
            </a:rPr>
            <a:t>等</a:t>
          </a:r>
          <a:r>
            <a:rPr lang="ja-JP" altLang="ja-JP" sz="1100" b="0" i="0" baseline="0">
              <a:solidFill>
                <a:schemeClr val="dk1"/>
              </a:solidFill>
              <a:latin typeface="+mn-lt"/>
              <a:ea typeface="+mn-ea"/>
              <a:cs typeface="+mn-cs"/>
            </a:rPr>
            <a:t>により、減少傾向にある。</a:t>
          </a:r>
          <a:endParaRPr lang="ja-JP" altLang="ja-JP" sz="1100">
            <a:solidFill>
              <a:schemeClr val="dk1"/>
            </a:solidFill>
            <a:latin typeface="+mn-lt"/>
            <a:ea typeface="+mn-ea"/>
            <a:cs typeface="+mn-cs"/>
          </a:endParaRPr>
        </a:p>
        <a:p>
          <a:pPr rtl="0"/>
          <a:r>
            <a:rPr lang="ja-JP" altLang="en-US" sz="1100" b="0" i="0" baseline="0">
              <a:solidFill>
                <a:schemeClr val="dk1"/>
              </a:solidFill>
              <a:latin typeface="+mn-lt"/>
              <a:ea typeface="+mn-ea"/>
              <a:cs typeface="+mn-cs"/>
            </a:rPr>
            <a:t>　また、公営企業における</a:t>
          </a:r>
          <a:r>
            <a:rPr lang="ja-JP" altLang="ja-JP" sz="1100" b="0" i="0" baseline="0">
              <a:solidFill>
                <a:schemeClr val="dk1"/>
              </a:solidFill>
              <a:latin typeface="+mn-lt"/>
              <a:ea typeface="+mn-ea"/>
              <a:cs typeface="+mn-cs"/>
            </a:rPr>
            <a:t>地方債残高の</a:t>
          </a:r>
          <a:r>
            <a:rPr lang="ja-JP" altLang="en-US" sz="1100" b="0" i="0" baseline="0">
              <a:solidFill>
                <a:schemeClr val="dk1"/>
              </a:solidFill>
              <a:latin typeface="+mn-lt"/>
              <a:ea typeface="+mn-ea"/>
              <a:cs typeface="+mn-cs"/>
            </a:rPr>
            <a:t>減少に伴う</a:t>
          </a:r>
          <a:r>
            <a:rPr lang="ja-JP" altLang="ja-JP" sz="1100" b="0" i="0" baseline="0">
              <a:solidFill>
                <a:schemeClr val="dk1"/>
              </a:solidFill>
              <a:latin typeface="+mn-lt"/>
              <a:ea typeface="+mn-ea"/>
              <a:cs typeface="+mn-cs"/>
            </a:rPr>
            <a:t>公営企業債等繰入見込額</a:t>
          </a:r>
          <a:r>
            <a:rPr lang="ja-JP" altLang="en-US" sz="1100" b="0" i="0" baseline="0">
              <a:solidFill>
                <a:schemeClr val="dk1"/>
              </a:solidFill>
              <a:latin typeface="+mn-lt"/>
              <a:ea typeface="+mn-ea"/>
              <a:cs typeface="+mn-cs"/>
            </a:rPr>
            <a:t>の減少や</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人員定員適正化に伴う職員数減による退職手当負担見込額の減少により、将来負担額は減少傾向にある</a:t>
          </a:r>
          <a:r>
            <a:rPr lang="ja-JP" altLang="ja-JP"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a:p>
          <a:pPr rtl="0" fontAlgn="base"/>
          <a:endParaRPr lang="en-US" altLang="ja-JP" sz="1100" b="0" i="0" baseline="0">
            <a:solidFill>
              <a:schemeClr val="dk1"/>
            </a:solidFill>
            <a:latin typeface="+mn-lt"/>
            <a:ea typeface="+mn-ea"/>
            <a:cs typeface="+mn-cs"/>
          </a:endParaRPr>
        </a:p>
        <a:p>
          <a:pPr rtl="0" fontAlgn="base"/>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充当可能財源等</a:t>
          </a:r>
          <a:r>
            <a:rPr lang="en-US" altLang="ja-JP"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年度において、</a:t>
          </a:r>
          <a:r>
            <a:rPr lang="ja-JP" altLang="en-US" sz="1100" b="0" i="0" baseline="0">
              <a:solidFill>
                <a:schemeClr val="dk1"/>
              </a:solidFill>
              <a:latin typeface="+mn-lt"/>
              <a:ea typeface="+mn-ea"/>
              <a:cs typeface="+mn-cs"/>
            </a:rPr>
            <a:t>財政</a:t>
          </a:r>
          <a:r>
            <a:rPr lang="ja-JP" altLang="ja-JP" sz="1100" b="0" i="0" baseline="0">
              <a:solidFill>
                <a:schemeClr val="dk1"/>
              </a:solidFill>
              <a:latin typeface="+mn-lt"/>
              <a:ea typeface="+mn-ea"/>
              <a:cs typeface="+mn-cs"/>
            </a:rPr>
            <a:t>調整</a:t>
          </a:r>
          <a:r>
            <a:rPr lang="ja-JP" altLang="en-US" sz="1100" b="0" i="0" baseline="0">
              <a:solidFill>
                <a:schemeClr val="dk1"/>
              </a:solidFill>
              <a:latin typeface="+mn-lt"/>
              <a:ea typeface="+mn-ea"/>
              <a:cs typeface="+mn-cs"/>
            </a:rPr>
            <a:t>基金や</a:t>
          </a:r>
          <a:r>
            <a:rPr lang="ja-JP" altLang="ja-JP" sz="1100" b="0" i="0" baseline="0">
              <a:solidFill>
                <a:schemeClr val="dk1"/>
              </a:solidFill>
              <a:latin typeface="+mn-lt"/>
              <a:ea typeface="+mn-ea"/>
              <a:cs typeface="+mn-cs"/>
            </a:rPr>
            <a:t>減債基金等の取崩しを行った</a:t>
          </a:r>
          <a:r>
            <a:rPr lang="ja-JP" altLang="en-US" sz="1100" b="0" i="0" baseline="0">
              <a:solidFill>
                <a:schemeClr val="dk1"/>
              </a:solidFill>
              <a:latin typeface="+mn-lt"/>
              <a:ea typeface="+mn-ea"/>
              <a:cs typeface="+mn-cs"/>
            </a:rPr>
            <a:t>ため</a:t>
          </a:r>
          <a:r>
            <a:rPr lang="ja-JP" altLang="ja-JP" sz="1100" b="0" i="0" baseline="0">
              <a:solidFill>
                <a:schemeClr val="dk1"/>
              </a:solidFill>
              <a:latin typeface="+mn-lt"/>
              <a:ea typeface="+mn-ea"/>
              <a:cs typeface="+mn-cs"/>
            </a:rPr>
            <a:t>、充当可能財源等は</a:t>
          </a:r>
          <a:r>
            <a:rPr lang="ja-JP" altLang="en-US" sz="1100" b="0" i="0" baseline="0">
              <a:solidFill>
                <a:schemeClr val="dk1"/>
              </a:solidFill>
              <a:latin typeface="+mn-lt"/>
              <a:ea typeface="+mn-ea"/>
              <a:cs typeface="+mn-cs"/>
            </a:rPr>
            <a:t>一時</a:t>
          </a:r>
          <a:r>
            <a:rPr lang="ja-JP" altLang="ja-JP" sz="1100" b="0" i="0" baseline="0">
              <a:solidFill>
                <a:schemeClr val="dk1"/>
              </a:solidFill>
              <a:latin typeface="+mn-lt"/>
              <a:ea typeface="+mn-ea"/>
              <a:cs typeface="+mn-cs"/>
            </a:rPr>
            <a:t>減少し</a:t>
          </a:r>
          <a:r>
            <a:rPr lang="ja-JP" altLang="en-US" sz="1100" b="0" i="0" baseline="0">
              <a:solidFill>
                <a:schemeClr val="dk1"/>
              </a:solidFill>
              <a:latin typeface="+mn-lt"/>
              <a:ea typeface="+mn-ea"/>
              <a:cs typeface="+mn-cs"/>
            </a:rPr>
            <a:t>たものの、平成</a:t>
          </a:r>
          <a:r>
            <a:rPr lang="en-US" altLang="ja-JP" sz="1100" b="0" i="0" baseline="0">
              <a:solidFill>
                <a:schemeClr val="dk1"/>
              </a:solidFill>
              <a:latin typeface="+mn-lt"/>
              <a:ea typeface="+mn-ea"/>
              <a:cs typeface="+mn-cs"/>
            </a:rPr>
            <a:t>25</a:t>
          </a:r>
          <a:r>
            <a:rPr lang="ja-JP" altLang="en-US" sz="1100" b="0" i="0" baseline="0">
              <a:solidFill>
                <a:schemeClr val="dk1"/>
              </a:solidFill>
              <a:latin typeface="+mn-lt"/>
              <a:ea typeface="+mn-ea"/>
              <a:cs typeface="+mn-cs"/>
            </a:rPr>
            <a:t>年度で財政調整基金や特定建設事業基金等への積立てを行ったことにより、</a:t>
          </a:r>
          <a:r>
            <a:rPr lang="ja-JP" altLang="ja-JP" sz="1100" b="0" i="0" baseline="0">
              <a:solidFill>
                <a:schemeClr val="dk1"/>
              </a:solidFill>
              <a:latin typeface="+mn-lt"/>
              <a:ea typeface="+mn-ea"/>
              <a:cs typeface="+mn-cs"/>
            </a:rPr>
            <a:t>充当可能基金については</a:t>
          </a:r>
          <a:r>
            <a:rPr lang="ja-JP" altLang="en-US" sz="1100" b="0" i="0" baseline="0">
              <a:solidFill>
                <a:schemeClr val="dk1"/>
              </a:solidFill>
              <a:latin typeface="+mn-lt"/>
              <a:ea typeface="+mn-ea"/>
              <a:cs typeface="+mn-cs"/>
            </a:rPr>
            <a:t>再び増加している。</a:t>
          </a:r>
          <a:endParaRPr lang="en-US" altLang="ja-JP" sz="1100" b="0" i="0" baseline="0">
            <a:solidFill>
              <a:schemeClr val="dk1"/>
            </a:solidFill>
            <a:latin typeface="+mn-lt"/>
            <a:ea typeface="+mn-ea"/>
            <a:cs typeface="+mn-cs"/>
          </a:endParaRPr>
        </a:p>
        <a:p>
          <a:pPr rtl="0"/>
          <a:endParaRPr lang="en-US" altLang="ja-JP"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今後も、「霧島市財政健全化計画」に基づき、持続可能な健全財政を確立するため、</a:t>
          </a:r>
          <a:r>
            <a:rPr lang="ja-JP" altLang="en-US" sz="1100" b="0" i="0" baseline="0">
              <a:solidFill>
                <a:schemeClr val="dk1"/>
              </a:solidFill>
              <a:latin typeface="+mn-lt"/>
              <a:ea typeface="+mn-ea"/>
              <a:cs typeface="+mn-cs"/>
            </a:rPr>
            <a:t>市全体における公債費の縮減や人員定員の適正化を行うなど、</a:t>
          </a:r>
          <a:r>
            <a:rPr lang="ja-JP" altLang="ja-JP" sz="1100" b="0" i="0" baseline="0">
              <a:solidFill>
                <a:schemeClr val="dk1"/>
              </a:solidFill>
              <a:latin typeface="+mn-lt"/>
              <a:ea typeface="+mn-ea"/>
              <a:cs typeface="+mn-cs"/>
            </a:rPr>
            <a:t>将来負担の軽減に取り組むこととする。</a:t>
          </a:r>
          <a:r>
            <a:rPr lang="en-US" altLang="ja-JP" sz="1100" b="0" i="0" baseline="0">
              <a:solidFill>
                <a:schemeClr val="dk1"/>
              </a:solidFill>
              <a:latin typeface="+mn-lt"/>
              <a:ea typeface="+mn-ea"/>
              <a:cs typeface="+mn-cs"/>
            </a:rPr>
            <a:t>	</a:t>
          </a:r>
          <a:endParaRPr lang="ja-JP" altLang="ja-JP" sz="11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election activeCell="M15" sqref="M15:Q15"/>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59712864</v>
      </c>
      <c r="BO4" s="349"/>
      <c r="BP4" s="349"/>
      <c r="BQ4" s="349"/>
      <c r="BR4" s="349"/>
      <c r="BS4" s="349"/>
      <c r="BT4" s="349"/>
      <c r="BU4" s="350"/>
      <c r="BV4" s="348">
        <v>58138046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6.1</v>
      </c>
      <c r="CU4" s="355"/>
      <c r="CV4" s="355"/>
      <c r="CW4" s="355"/>
      <c r="CX4" s="355"/>
      <c r="CY4" s="355"/>
      <c r="CZ4" s="355"/>
      <c r="DA4" s="356"/>
      <c r="DB4" s="354">
        <v>4.2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56804466</v>
      </c>
      <c r="BO5" s="386"/>
      <c r="BP5" s="386"/>
      <c r="BQ5" s="386"/>
      <c r="BR5" s="386"/>
      <c r="BS5" s="386"/>
      <c r="BT5" s="386"/>
      <c r="BU5" s="387"/>
      <c r="BV5" s="385">
        <v>55364677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85</v>
      </c>
      <c r="CU5" s="383"/>
      <c r="CV5" s="383"/>
      <c r="CW5" s="383"/>
      <c r="CX5" s="383"/>
      <c r="CY5" s="383"/>
      <c r="CZ5" s="383"/>
      <c r="DA5" s="384"/>
      <c r="DB5" s="382">
        <v>86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2908398</v>
      </c>
      <c r="BO6" s="386"/>
      <c r="BP6" s="386"/>
      <c r="BQ6" s="386"/>
      <c r="BR6" s="386"/>
      <c r="BS6" s="386"/>
      <c r="BT6" s="386"/>
      <c r="BU6" s="387"/>
      <c r="BV6" s="385">
        <v>2773369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91.7</v>
      </c>
      <c r="CU6" s="423"/>
      <c r="CV6" s="423"/>
      <c r="CW6" s="423"/>
      <c r="CX6" s="423"/>
      <c r="CY6" s="423"/>
      <c r="CZ6" s="423"/>
      <c r="DA6" s="424"/>
      <c r="DB6" s="422">
        <v>92.8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816681</v>
      </c>
      <c r="BO7" s="386"/>
      <c r="BP7" s="386"/>
      <c r="BQ7" s="386"/>
      <c r="BR7" s="386"/>
      <c r="BS7" s="386"/>
      <c r="BT7" s="386"/>
      <c r="BU7" s="387"/>
      <c r="BV7" s="385">
        <v>1350884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34367698</v>
      </c>
      <c r="CU7" s="386"/>
      <c r="CV7" s="386"/>
      <c r="CW7" s="386"/>
      <c r="CX7" s="386"/>
      <c r="CY7" s="386"/>
      <c r="CZ7" s="386"/>
      <c r="DA7" s="387"/>
      <c r="DB7" s="385">
        <v>34001146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2091717</v>
      </c>
      <c r="BO8" s="386"/>
      <c r="BP8" s="386"/>
      <c r="BQ8" s="386"/>
      <c r="BR8" s="386"/>
      <c r="BS8" s="386"/>
      <c r="BT8" s="386"/>
      <c r="BU8" s="387"/>
      <c r="BV8" s="385">
        <v>1422485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0.54</v>
      </c>
      <c r="CU8" s="426"/>
      <c r="CV8" s="426"/>
      <c r="CW8" s="426"/>
      <c r="CX8" s="426"/>
      <c r="CY8" s="426"/>
      <c r="CZ8" s="426"/>
      <c r="DA8" s="427"/>
      <c r="DB8" s="425">
        <v>0.52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127487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669232</v>
      </c>
      <c r="BO9" s="386"/>
      <c r="BP9" s="386"/>
      <c r="BQ9" s="386"/>
      <c r="BR9" s="386"/>
      <c r="BS9" s="386"/>
      <c r="BT9" s="386"/>
      <c r="BU9" s="387"/>
      <c r="BV9" s="385">
        <v>-334953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20.5</v>
      </c>
      <c r="CU9" s="383"/>
      <c r="CV9" s="383"/>
      <c r="CW9" s="383"/>
      <c r="CX9" s="383"/>
      <c r="CY9" s="383"/>
      <c r="CZ9" s="383"/>
      <c r="DA9" s="384"/>
      <c r="DB9" s="382">
        <v>20.100000000000001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127309</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713148</v>
      </c>
      <c r="BO10" s="386"/>
      <c r="BP10" s="386"/>
      <c r="BQ10" s="386"/>
      <c r="BR10" s="386"/>
      <c r="BS10" s="386"/>
      <c r="BT10" s="386"/>
      <c r="BU10" s="387"/>
      <c r="BV10" s="385">
        <v>926698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311721</v>
      </c>
      <c r="BO11" s="386"/>
      <c r="BP11" s="386"/>
      <c r="BQ11" s="386"/>
      <c r="BR11" s="386"/>
      <c r="BS11" s="386"/>
      <c r="BT11" s="386"/>
      <c r="BU11" s="387"/>
      <c r="BV11" s="385">
        <v>218960</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128156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161629</v>
      </c>
      <c r="BO12" s="386"/>
      <c r="BP12" s="386"/>
      <c r="BQ12" s="386"/>
      <c r="BR12" s="386"/>
      <c r="BS12" s="386"/>
      <c r="BT12" s="386"/>
      <c r="BU12" s="387"/>
      <c r="BV12" s="385">
        <v>1344726</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127819</v>
      </c>
      <c r="S13" s="467"/>
      <c r="T13" s="467"/>
      <c r="U13" s="467"/>
      <c r="V13" s="468"/>
      <c r="W13" s="401" t="s">
        <v>124</v>
      </c>
      <c r="X13" s="402"/>
      <c r="Y13" s="402"/>
      <c r="Z13" s="402"/>
      <c r="AA13" s="402"/>
      <c r="AB13" s="392"/>
      <c r="AC13" s="436">
        <v>3480</v>
      </c>
      <c r="AD13" s="437"/>
      <c r="AE13" s="437"/>
      <c r="AF13" s="437"/>
      <c r="AG13" s="476"/>
      <c r="AH13" s="436">
        <v>4209</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1532472</v>
      </c>
      <c r="BO13" s="386"/>
      <c r="BP13" s="386"/>
      <c r="BQ13" s="386"/>
      <c r="BR13" s="386"/>
      <c r="BS13" s="386"/>
      <c r="BT13" s="386"/>
      <c r="BU13" s="387"/>
      <c r="BV13" s="385">
        <v>-534021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10.3</v>
      </c>
      <c r="CU13" s="383"/>
      <c r="CV13" s="383"/>
      <c r="CW13" s="383"/>
      <c r="CX13" s="383"/>
      <c r="CY13" s="383"/>
      <c r="CZ13" s="383"/>
      <c r="DA13" s="384"/>
      <c r="DB13" s="382">
        <v>10.9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127537</v>
      </c>
      <c r="S14" s="467"/>
      <c r="T14" s="467"/>
      <c r="U14" s="467"/>
      <c r="V14" s="468"/>
      <c r="W14" s="375"/>
      <c r="X14" s="376"/>
      <c r="Y14" s="376"/>
      <c r="Z14" s="376"/>
      <c r="AA14" s="376"/>
      <c r="AB14" s="365"/>
      <c r="AC14" s="469">
        <v>6.5</v>
      </c>
      <c r="AD14" s="470"/>
      <c r="AE14" s="470"/>
      <c r="AF14" s="470"/>
      <c r="AG14" s="471"/>
      <c r="AH14" s="469">
        <v>7.3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39.299999999999997</v>
      </c>
      <c r="CU14" s="481"/>
      <c r="CV14" s="481"/>
      <c r="CW14" s="481"/>
      <c r="CX14" s="481"/>
      <c r="CY14" s="481"/>
      <c r="CZ14" s="481"/>
      <c r="DA14" s="482"/>
      <c r="DB14" s="480">
        <v>49.4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127205</v>
      </c>
      <c r="S15" s="467"/>
      <c r="T15" s="467"/>
      <c r="U15" s="467"/>
      <c r="V15" s="468"/>
      <c r="W15" s="401" t="s">
        <v>130</v>
      </c>
      <c r="X15" s="402"/>
      <c r="Y15" s="402"/>
      <c r="Z15" s="402"/>
      <c r="AA15" s="402"/>
      <c r="AB15" s="392"/>
      <c r="AC15" s="436">
        <v>15183</v>
      </c>
      <c r="AD15" s="437"/>
      <c r="AE15" s="437"/>
      <c r="AF15" s="437"/>
      <c r="AG15" s="476"/>
      <c r="AH15" s="436">
        <v>16840</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13076159</v>
      </c>
      <c r="BO15" s="349"/>
      <c r="BP15" s="349"/>
      <c r="BQ15" s="349"/>
      <c r="BR15" s="349"/>
      <c r="BS15" s="349"/>
      <c r="BT15" s="349"/>
      <c r="BU15" s="350"/>
      <c r="BV15" s="348">
        <v>12649495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28.1</v>
      </c>
      <c r="AD16" s="470"/>
      <c r="AE16" s="470"/>
      <c r="AF16" s="470"/>
      <c r="AG16" s="471"/>
      <c r="AH16" s="469">
        <v>29.1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23963997</v>
      </c>
      <c r="BO16" s="386"/>
      <c r="BP16" s="386"/>
      <c r="BQ16" s="386"/>
      <c r="BR16" s="386"/>
      <c r="BS16" s="386"/>
      <c r="BT16" s="386"/>
      <c r="BU16" s="387"/>
      <c r="BV16" s="385">
        <v>23736299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35274</v>
      </c>
      <c r="AD17" s="437"/>
      <c r="AE17" s="437"/>
      <c r="AF17" s="437"/>
      <c r="AG17" s="476"/>
      <c r="AH17" s="436">
        <v>36618</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16883382</v>
      </c>
      <c r="BO17" s="386"/>
      <c r="BP17" s="386"/>
      <c r="BQ17" s="386"/>
      <c r="BR17" s="386"/>
      <c r="BS17" s="386"/>
      <c r="BT17" s="386"/>
      <c r="BU17" s="387"/>
      <c r="BV17" s="385">
        <v>16335006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603.15</v>
      </c>
      <c r="M18" s="498"/>
      <c r="N18" s="498"/>
      <c r="O18" s="498"/>
      <c r="P18" s="498"/>
      <c r="Q18" s="498"/>
      <c r="R18" s="499"/>
      <c r="S18" s="499"/>
      <c r="T18" s="499"/>
      <c r="U18" s="499"/>
      <c r="V18" s="500"/>
      <c r="W18" s="403"/>
      <c r="X18" s="404"/>
      <c r="Y18" s="404"/>
      <c r="Z18" s="404"/>
      <c r="AA18" s="404"/>
      <c r="AB18" s="395"/>
      <c r="AC18" s="501">
        <v>65.400000000000006</v>
      </c>
      <c r="AD18" s="502"/>
      <c r="AE18" s="502"/>
      <c r="AF18" s="502"/>
      <c r="AG18" s="503"/>
      <c r="AH18" s="501">
        <v>63.3</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29402283</v>
      </c>
      <c r="BO18" s="386"/>
      <c r="BP18" s="386"/>
      <c r="BQ18" s="386"/>
      <c r="BR18" s="386"/>
      <c r="BS18" s="386"/>
      <c r="BT18" s="386"/>
      <c r="BU18" s="387"/>
      <c r="BV18" s="385">
        <v>29706389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211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40253362</v>
      </c>
      <c r="BO19" s="386"/>
      <c r="BP19" s="386"/>
      <c r="BQ19" s="386"/>
      <c r="BR19" s="386"/>
      <c r="BS19" s="386"/>
      <c r="BT19" s="386"/>
      <c r="BU19" s="387"/>
      <c r="BV19" s="385">
        <v>41011602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53971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65848214</v>
      </c>
      <c r="BO23" s="386"/>
      <c r="BP23" s="386"/>
      <c r="BQ23" s="386"/>
      <c r="BR23" s="386"/>
      <c r="BS23" s="386"/>
      <c r="BT23" s="386"/>
      <c r="BU23" s="387"/>
      <c r="BV23" s="385">
        <v>67103554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7840</v>
      </c>
      <c r="R24" s="437"/>
      <c r="S24" s="437"/>
      <c r="T24" s="437"/>
      <c r="U24" s="437"/>
      <c r="V24" s="476"/>
      <c r="W24" s="531"/>
      <c r="X24" s="519"/>
      <c r="Y24" s="520"/>
      <c r="Z24" s="435" t="s">
        <v>153</v>
      </c>
      <c r="AA24" s="415"/>
      <c r="AB24" s="415"/>
      <c r="AC24" s="415"/>
      <c r="AD24" s="415"/>
      <c r="AE24" s="415"/>
      <c r="AF24" s="415"/>
      <c r="AG24" s="416"/>
      <c r="AH24" s="436">
        <v>989</v>
      </c>
      <c r="AI24" s="437"/>
      <c r="AJ24" s="437"/>
      <c r="AK24" s="437"/>
      <c r="AL24" s="476"/>
      <c r="AM24" s="436">
        <v>3215239</v>
      </c>
      <c r="AN24" s="437"/>
      <c r="AO24" s="437"/>
      <c r="AP24" s="437"/>
      <c r="AQ24" s="437"/>
      <c r="AR24" s="476"/>
      <c r="AS24" s="436">
        <v>3251</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47839426</v>
      </c>
      <c r="BO24" s="386"/>
      <c r="BP24" s="386"/>
      <c r="BQ24" s="386"/>
      <c r="BR24" s="386"/>
      <c r="BS24" s="386"/>
      <c r="BT24" s="386"/>
      <c r="BU24" s="387"/>
      <c r="BV24" s="385">
        <v>49755761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6876</v>
      </c>
      <c r="R25" s="437"/>
      <c r="S25" s="437"/>
      <c r="T25" s="437"/>
      <c r="U25" s="437"/>
      <c r="V25" s="476"/>
      <c r="W25" s="531"/>
      <c r="X25" s="519"/>
      <c r="Y25" s="520"/>
      <c r="Z25" s="435" t="s">
        <v>156</v>
      </c>
      <c r="AA25" s="415"/>
      <c r="AB25" s="415"/>
      <c r="AC25" s="415"/>
      <c r="AD25" s="415"/>
      <c r="AE25" s="415"/>
      <c r="AF25" s="415"/>
      <c r="AG25" s="416"/>
      <c r="AH25" s="436">
        <v>177</v>
      </c>
      <c r="AI25" s="437"/>
      <c r="AJ25" s="437"/>
      <c r="AK25" s="437"/>
      <c r="AL25" s="476"/>
      <c r="AM25" s="436">
        <v>502326</v>
      </c>
      <c r="AN25" s="437"/>
      <c r="AO25" s="437"/>
      <c r="AP25" s="437"/>
      <c r="AQ25" s="437"/>
      <c r="AR25" s="476"/>
      <c r="AS25" s="436">
        <v>2838</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1531725</v>
      </c>
      <c r="BO25" s="349"/>
      <c r="BP25" s="349"/>
      <c r="BQ25" s="349"/>
      <c r="BR25" s="349"/>
      <c r="BS25" s="349"/>
      <c r="BT25" s="349"/>
      <c r="BU25" s="350"/>
      <c r="BV25" s="348">
        <v>3039886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6345</v>
      </c>
      <c r="R26" s="437"/>
      <c r="S26" s="437"/>
      <c r="T26" s="437"/>
      <c r="U26" s="437"/>
      <c r="V26" s="476"/>
      <c r="W26" s="531"/>
      <c r="X26" s="519"/>
      <c r="Y26" s="520"/>
      <c r="Z26" s="435" t="s">
        <v>159</v>
      </c>
      <c r="AA26" s="539"/>
      <c r="AB26" s="539"/>
      <c r="AC26" s="539"/>
      <c r="AD26" s="539"/>
      <c r="AE26" s="539"/>
      <c r="AF26" s="539"/>
      <c r="AG26" s="540"/>
      <c r="AH26" s="436">
        <v>36</v>
      </c>
      <c r="AI26" s="437"/>
      <c r="AJ26" s="437"/>
      <c r="AK26" s="437"/>
      <c r="AL26" s="476"/>
      <c r="AM26" s="436">
        <v>117144</v>
      </c>
      <c r="AN26" s="437"/>
      <c r="AO26" s="437"/>
      <c r="AP26" s="437"/>
      <c r="AQ26" s="437"/>
      <c r="AR26" s="476"/>
      <c r="AS26" s="436">
        <v>3254</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5400</v>
      </c>
      <c r="R27" s="437"/>
      <c r="S27" s="437"/>
      <c r="T27" s="437"/>
      <c r="U27" s="437"/>
      <c r="V27" s="476"/>
      <c r="W27" s="531"/>
      <c r="X27" s="519"/>
      <c r="Y27" s="520"/>
      <c r="Z27" s="435" t="s">
        <v>162</v>
      </c>
      <c r="AA27" s="415"/>
      <c r="AB27" s="415"/>
      <c r="AC27" s="415"/>
      <c r="AD27" s="415"/>
      <c r="AE27" s="415"/>
      <c r="AF27" s="415"/>
      <c r="AG27" s="416"/>
      <c r="AH27" s="436">
        <v>80</v>
      </c>
      <c r="AI27" s="437"/>
      <c r="AJ27" s="437"/>
      <c r="AK27" s="437"/>
      <c r="AL27" s="476"/>
      <c r="AM27" s="436">
        <v>299047</v>
      </c>
      <c r="AN27" s="437"/>
      <c r="AO27" s="437"/>
      <c r="AP27" s="437"/>
      <c r="AQ27" s="437"/>
      <c r="AR27" s="476"/>
      <c r="AS27" s="436">
        <v>3738</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3003821</v>
      </c>
      <c r="BO27" s="553"/>
      <c r="BP27" s="553"/>
      <c r="BQ27" s="553"/>
      <c r="BR27" s="553"/>
      <c r="BS27" s="553"/>
      <c r="BT27" s="553"/>
      <c r="BU27" s="554"/>
      <c r="BV27" s="552">
        <v>2602461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4320</v>
      </c>
      <c r="R28" s="437"/>
      <c r="S28" s="437"/>
      <c r="T28" s="437"/>
      <c r="U28" s="437"/>
      <c r="V28" s="476"/>
      <c r="W28" s="531"/>
      <c r="X28" s="519"/>
      <c r="Y28" s="520"/>
      <c r="Z28" s="435" t="s">
        <v>165</v>
      </c>
      <c r="AA28" s="415"/>
      <c r="AB28" s="415"/>
      <c r="AC28" s="415"/>
      <c r="AD28" s="415"/>
      <c r="AE28" s="415"/>
      <c r="AF28" s="415"/>
      <c r="AG28" s="416"/>
      <c r="AH28" s="436">
        <v>10</v>
      </c>
      <c r="AI28" s="437"/>
      <c r="AJ28" s="437"/>
      <c r="AK28" s="437"/>
      <c r="AL28" s="476"/>
      <c r="AM28" s="436">
        <v>18480</v>
      </c>
      <c r="AN28" s="437"/>
      <c r="AO28" s="437"/>
      <c r="AP28" s="437"/>
      <c r="AQ28" s="437"/>
      <c r="AR28" s="476"/>
      <c r="AS28" s="436">
        <v>1848</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7783679</v>
      </c>
      <c r="BO28" s="349"/>
      <c r="BP28" s="349"/>
      <c r="BQ28" s="349"/>
      <c r="BR28" s="349"/>
      <c r="BS28" s="349"/>
      <c r="BT28" s="349"/>
      <c r="BU28" s="350"/>
      <c r="BV28" s="348">
        <v>7232160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24</v>
      </c>
      <c r="M29" s="437"/>
      <c r="N29" s="437"/>
      <c r="O29" s="437"/>
      <c r="P29" s="476"/>
      <c r="Q29" s="436">
        <v>4020</v>
      </c>
      <c r="R29" s="437"/>
      <c r="S29" s="437"/>
      <c r="T29" s="437"/>
      <c r="U29" s="437"/>
      <c r="V29" s="476"/>
      <c r="W29" s="531"/>
      <c r="X29" s="519"/>
      <c r="Y29" s="520"/>
      <c r="Z29" s="435" t="s">
        <v>169</v>
      </c>
      <c r="AA29" s="415"/>
      <c r="AB29" s="415"/>
      <c r="AC29" s="415"/>
      <c r="AD29" s="415"/>
      <c r="AE29" s="415"/>
      <c r="AF29" s="415"/>
      <c r="AG29" s="416"/>
      <c r="AH29" s="436">
        <v>1079</v>
      </c>
      <c r="AI29" s="437"/>
      <c r="AJ29" s="437"/>
      <c r="AK29" s="437"/>
      <c r="AL29" s="476"/>
      <c r="AM29" s="436">
        <v>3532766</v>
      </c>
      <c r="AN29" s="437"/>
      <c r="AO29" s="437"/>
      <c r="AP29" s="437"/>
      <c r="AQ29" s="437"/>
      <c r="AR29" s="476"/>
      <c r="AS29" s="436">
        <v>3274</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1838563</v>
      </c>
      <c r="BO29" s="386"/>
      <c r="BP29" s="386"/>
      <c r="BQ29" s="386"/>
      <c r="BR29" s="386"/>
      <c r="BS29" s="386"/>
      <c r="BT29" s="386"/>
      <c r="BU29" s="387"/>
      <c r="BV29" s="385">
        <v>1689284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98.5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9660737</v>
      </c>
      <c r="BO30" s="553"/>
      <c r="BP30" s="553"/>
      <c r="BQ30" s="553"/>
      <c r="BR30" s="553"/>
      <c r="BS30" s="553"/>
      <c r="BT30" s="553"/>
      <c r="BU30" s="554"/>
      <c r="BV30" s="552">
        <v>8888086</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IF('各会計、関係団体の財政状況及び健全化判断比率'!B35="","",'各会計、関係団体の財政状況及び健全化判断比率'!B35)</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鹿児島県市町村総合事務組合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霧島市土地開発公社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IF('各会計、関係団体の財政状況及び健全化判断比率'!B33="","",'各会計、関係団体の財政状況及び健全化判断比率'!B33)</f>
        <v>工業用水道事業会計</v>
      </c>
      <c r="AP35" s="565"/>
      <c r="AQ35" s="565"/>
      <c r="AR35" s="565"/>
      <c r="AS35" s="565"/>
      <c r="AT35" s="565"/>
      <c r="AU35" s="565"/>
      <c r="AV35" s="565"/>
      <c r="AW35" s="565"/>
      <c r="AX35" s="565"/>
      <c r="AY35" s="565"/>
      <c r="AZ35" s="565"/>
      <c r="BA35" s="565"/>
      <c r="BB35" s="565"/>
      <c r="BC35" s="565"/>
      <c r="BD35" s="165"/>
      <c r="BE35" s="564">
        <f t="shared" ref="BE35:BE43" si="1">IF(BG35="","",BE34+1)</f>
        <v>10</v>
      </c>
      <c r="BF35" s="564"/>
      <c r="BG35" s="565" t="str">
        <f>IF('各会計、関係団体の財政状況及び健全化判断比率'!B36="","",'各会計、関係団体の財政状況及び健全化判断比率'!B36)</f>
        <v>温泉供給特別会計</v>
      </c>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伊佐北姶良環境管理組合</v>
      </c>
      <c r="BZ35" s="565"/>
      <c r="CA35" s="565"/>
      <c r="CB35" s="565"/>
      <c r="CC35" s="565"/>
      <c r="CD35" s="565"/>
      <c r="CE35" s="565"/>
      <c r="CF35" s="565"/>
      <c r="CG35" s="565"/>
      <c r="CH35" s="565"/>
      <c r="CI35" s="565"/>
      <c r="CJ35" s="565"/>
      <c r="CK35" s="565"/>
      <c r="CL35" s="565"/>
      <c r="CM35" s="565"/>
      <c r="CN35" s="165"/>
      <c r="CO35" s="564">
        <f t="shared" ref="CO35:CO43" si="3">IF(CQ35="","",CO34+1)</f>
        <v>18</v>
      </c>
      <c r="CP35" s="564"/>
      <c r="CQ35" s="565" t="str">
        <f>IF('各会計、関係団体の財政状況及び健全化判断比率'!BS8="","",'各会計、関係団体の財政状況及び健全化判断比率'!BS8)</f>
        <v>霧島市施設管理公社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f t="shared" si="0"/>
        <v>8</v>
      </c>
      <c r="AN36" s="564"/>
      <c r="AO36" s="565" t="str">
        <f>IF('各会計、関係団体の財政状況及び健全化判断比率'!B34="","",'各会計、関係団体の財政状況及び健全化判断比率'!B34)</f>
        <v>病院事業会計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13</v>
      </c>
      <c r="BX36" s="564"/>
      <c r="BY36" s="565" t="str">
        <f>IF('各会計、関係団体の財政状況及び健全化判断比率'!B70="","",'各会計、関係団体の財政状況及び健全化判断比率'!B70)</f>
        <v>伊佐北姶良火葬場管理組合</v>
      </c>
      <c r="BZ36" s="565"/>
      <c r="CA36" s="565"/>
      <c r="CB36" s="565"/>
      <c r="CC36" s="565"/>
      <c r="CD36" s="565"/>
      <c r="CE36" s="565"/>
      <c r="CF36" s="565"/>
      <c r="CG36" s="565"/>
      <c r="CH36" s="565"/>
      <c r="CI36" s="565"/>
      <c r="CJ36" s="565"/>
      <c r="CK36" s="565"/>
      <c r="CL36" s="565"/>
      <c r="CM36" s="565"/>
      <c r="CN36" s="165"/>
      <c r="CO36" s="564">
        <f t="shared" si="3"/>
        <v>19</v>
      </c>
      <c r="CP36" s="564"/>
      <c r="CQ36" s="565" t="str">
        <f>IF('各会計、関係団体の財政状況及び健全化判断比率'!BS9="","",'各会計、関係団体の財政状況及び健全化判断比率'!BS9)</f>
        <v>霧島神話の里公園</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交通災害共済事業特別会計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14</v>
      </c>
      <c r="BX37" s="564"/>
      <c r="BY37" s="565" t="str">
        <f>IF('各会計、関係団体の財政状況及び健全化判断比率'!B71="","",'各会計、関係団体の財政状況及び健全化判断比率'!B71)</f>
        <v>姶良・伊佐地区介護保険組合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15</v>
      </c>
      <c r="BX38" s="564"/>
      <c r="BY38" s="565" t="str">
        <f>IF('各会計、関係団体の財政状況及び健全化判断比率'!B72="","",'各会計、関係団体の財政状況及び健全化判断比率'!B72)</f>
        <v>鹿児島県後期高齢者医療広域連合（一般会計）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16</v>
      </c>
      <c r="BX39" s="564"/>
      <c r="BY39" s="565" t="str">
        <f>IF('各会計、関係団体の財政状況及び健全化判断比率'!B73="","",'各会計、関係団体の財政状況及び健全化判断比率'!B73)</f>
        <v>鹿児島県後期高齢者医療広域連合（特別会計）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3" zoomScaleSheetLayoutView="100" workbookViewId="0">
      <selection activeCell="M44" sqref="M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7" t="s">
        <v>24</v>
      </c>
      <c r="C41" s="1168"/>
      <c r="D41" s="81"/>
      <c r="E41" s="1173" t="s">
        <v>25</v>
      </c>
      <c r="F41" s="1173"/>
      <c r="G41" s="1173"/>
      <c r="H41" s="1174"/>
      <c r="I41" s="82">
        <v>73745</v>
      </c>
      <c r="J41" s="83">
        <v>71446</v>
      </c>
      <c r="K41" s="83">
        <v>68186</v>
      </c>
      <c r="L41" s="83">
        <v>67104</v>
      </c>
      <c r="M41" s="84">
        <v>65848</v>
      </c>
    </row>
    <row r="42" spans="2:13" ht="27.75" customHeight="1">
      <c r="B42" s="1169"/>
      <c r="C42" s="1170"/>
      <c r="D42" s="85"/>
      <c r="E42" s="1175" t="s">
        <v>26</v>
      </c>
      <c r="F42" s="1175"/>
      <c r="G42" s="1175"/>
      <c r="H42" s="1176"/>
      <c r="I42" s="86">
        <v>767</v>
      </c>
      <c r="J42" s="87">
        <v>350</v>
      </c>
      <c r="K42" s="87">
        <v>359</v>
      </c>
      <c r="L42" s="87">
        <v>560</v>
      </c>
      <c r="M42" s="88">
        <v>210</v>
      </c>
    </row>
    <row r="43" spans="2:13" ht="27.75" customHeight="1">
      <c r="B43" s="1169"/>
      <c r="C43" s="1170"/>
      <c r="D43" s="85"/>
      <c r="E43" s="1175" t="s">
        <v>27</v>
      </c>
      <c r="F43" s="1175"/>
      <c r="G43" s="1175"/>
      <c r="H43" s="1176"/>
      <c r="I43" s="86">
        <v>9324</v>
      </c>
      <c r="J43" s="87">
        <v>9176</v>
      </c>
      <c r="K43" s="87">
        <v>8861</v>
      </c>
      <c r="L43" s="87">
        <v>8457</v>
      </c>
      <c r="M43" s="88">
        <v>8019</v>
      </c>
    </row>
    <row r="44" spans="2:13" ht="27.75" customHeight="1">
      <c r="B44" s="1169"/>
      <c r="C44" s="1170"/>
      <c r="D44" s="85"/>
      <c r="E44" s="1175" t="s">
        <v>28</v>
      </c>
      <c r="F44" s="1175"/>
      <c r="G44" s="1175"/>
      <c r="H44" s="1176"/>
      <c r="I44" s="86">
        <v>528</v>
      </c>
      <c r="J44" s="87">
        <v>357</v>
      </c>
      <c r="K44" s="87">
        <v>302</v>
      </c>
      <c r="L44" s="87">
        <v>249</v>
      </c>
      <c r="M44" s="88">
        <v>195</v>
      </c>
    </row>
    <row r="45" spans="2:13" ht="27.75" customHeight="1">
      <c r="B45" s="1169"/>
      <c r="C45" s="1170"/>
      <c r="D45" s="85"/>
      <c r="E45" s="1175" t="s">
        <v>29</v>
      </c>
      <c r="F45" s="1175"/>
      <c r="G45" s="1175"/>
      <c r="H45" s="1176"/>
      <c r="I45" s="86">
        <v>11034</v>
      </c>
      <c r="J45" s="87">
        <v>10313</v>
      </c>
      <c r="K45" s="87">
        <v>9768</v>
      </c>
      <c r="L45" s="87">
        <v>9554</v>
      </c>
      <c r="M45" s="88">
        <v>9159</v>
      </c>
    </row>
    <row r="46" spans="2:13" ht="27.75" customHeight="1">
      <c r="B46" s="1169"/>
      <c r="C46" s="1170"/>
      <c r="D46" s="85"/>
      <c r="E46" s="1175" t="s">
        <v>30</v>
      </c>
      <c r="F46" s="1175"/>
      <c r="G46" s="1175"/>
      <c r="H46" s="1176"/>
      <c r="I46" s="86">
        <v>2436</v>
      </c>
      <c r="J46" s="87">
        <v>1650</v>
      </c>
      <c r="K46" s="87">
        <v>1518</v>
      </c>
      <c r="L46" s="87">
        <v>139</v>
      </c>
      <c r="M46" s="88" t="s">
        <v>475</v>
      </c>
    </row>
    <row r="47" spans="2:13" ht="27.75" customHeight="1">
      <c r="B47" s="1169"/>
      <c r="C47" s="1170"/>
      <c r="D47" s="85"/>
      <c r="E47" s="1175" t="s">
        <v>31</v>
      </c>
      <c r="F47" s="1175"/>
      <c r="G47" s="1175"/>
      <c r="H47" s="1176"/>
      <c r="I47" s="86" t="s">
        <v>475</v>
      </c>
      <c r="J47" s="87" t="s">
        <v>475</v>
      </c>
      <c r="K47" s="87" t="s">
        <v>475</v>
      </c>
      <c r="L47" s="87" t="s">
        <v>475</v>
      </c>
      <c r="M47" s="88" t="s">
        <v>475</v>
      </c>
    </row>
    <row r="48" spans="2:13" ht="27.75" customHeight="1">
      <c r="B48" s="1171"/>
      <c r="C48" s="1172"/>
      <c r="D48" s="85"/>
      <c r="E48" s="1175" t="s">
        <v>32</v>
      </c>
      <c r="F48" s="1175"/>
      <c r="G48" s="1175"/>
      <c r="H48" s="1176"/>
      <c r="I48" s="86" t="s">
        <v>475</v>
      </c>
      <c r="J48" s="87" t="s">
        <v>475</v>
      </c>
      <c r="K48" s="87" t="s">
        <v>475</v>
      </c>
      <c r="L48" s="87" t="s">
        <v>475</v>
      </c>
      <c r="M48" s="88" t="s">
        <v>475</v>
      </c>
    </row>
    <row r="49" spans="2:13" ht="27.75" customHeight="1">
      <c r="B49" s="1177" t="s">
        <v>33</v>
      </c>
      <c r="C49" s="1178"/>
      <c r="D49" s="89"/>
      <c r="E49" s="1175" t="s">
        <v>34</v>
      </c>
      <c r="F49" s="1175"/>
      <c r="G49" s="1175"/>
      <c r="H49" s="1176"/>
      <c r="I49" s="86">
        <v>12666</v>
      </c>
      <c r="J49" s="87">
        <v>15585</v>
      </c>
      <c r="K49" s="87">
        <v>17100</v>
      </c>
      <c r="L49" s="87">
        <v>15449</v>
      </c>
      <c r="M49" s="88">
        <v>15852</v>
      </c>
    </row>
    <row r="50" spans="2:13" ht="27.75" customHeight="1">
      <c r="B50" s="1169"/>
      <c r="C50" s="1170"/>
      <c r="D50" s="85"/>
      <c r="E50" s="1175" t="s">
        <v>35</v>
      </c>
      <c r="F50" s="1175"/>
      <c r="G50" s="1175"/>
      <c r="H50" s="1176"/>
      <c r="I50" s="86">
        <v>7941</v>
      </c>
      <c r="J50" s="87">
        <v>7447</v>
      </c>
      <c r="K50" s="87">
        <v>7485</v>
      </c>
      <c r="L50" s="87">
        <v>6132</v>
      </c>
      <c r="M50" s="88">
        <v>5537</v>
      </c>
    </row>
    <row r="51" spans="2:13" ht="27.75" customHeight="1">
      <c r="B51" s="1171"/>
      <c r="C51" s="1172"/>
      <c r="D51" s="85"/>
      <c r="E51" s="1175" t="s">
        <v>36</v>
      </c>
      <c r="F51" s="1175"/>
      <c r="G51" s="1175"/>
      <c r="H51" s="1176"/>
      <c r="I51" s="86">
        <v>47437</v>
      </c>
      <c r="J51" s="87">
        <v>50095</v>
      </c>
      <c r="K51" s="87">
        <v>50724</v>
      </c>
      <c r="L51" s="87">
        <v>50265</v>
      </c>
      <c r="M51" s="88">
        <v>50641</v>
      </c>
    </row>
    <row r="52" spans="2:13" ht="27.75" customHeight="1" thickBot="1">
      <c r="B52" s="1179" t="s">
        <v>37</v>
      </c>
      <c r="C52" s="1180"/>
      <c r="D52" s="90"/>
      <c r="E52" s="1181" t="s">
        <v>38</v>
      </c>
      <c r="F52" s="1181"/>
      <c r="G52" s="1181"/>
      <c r="H52" s="1182"/>
      <c r="I52" s="91">
        <v>29789</v>
      </c>
      <c r="J52" s="92">
        <v>20165</v>
      </c>
      <c r="K52" s="92">
        <v>13687</v>
      </c>
      <c r="L52" s="92">
        <v>14217</v>
      </c>
      <c r="M52" s="93">
        <v>11401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81236</v>
      </c>
      <c r="E3" s="116"/>
      <c r="F3" s="117">
        <v>53925</v>
      </c>
      <c r="G3" s="118"/>
      <c r="H3" s="119"/>
    </row>
    <row r="4" spans="1:8">
      <c r="A4" s="120"/>
      <c r="B4" s="121"/>
      <c r="C4" s="122"/>
      <c r="D4" s="123">
        <v>54481</v>
      </c>
      <c r="E4" s="124"/>
      <c r="F4" s="125">
        <v>34260</v>
      </c>
      <c r="G4" s="126"/>
      <c r="H4" s="127"/>
    </row>
    <row r="5" spans="1:8">
      <c r="A5" s="108" t="s">
        <v>509</v>
      </c>
      <c r="B5" s="113"/>
      <c r="C5" s="114"/>
      <c r="D5" s="115">
        <v>62699</v>
      </c>
      <c r="E5" s="116"/>
      <c r="F5" s="117">
        <v>51263</v>
      </c>
      <c r="G5" s="118"/>
      <c r="H5" s="119"/>
    </row>
    <row r="6" spans="1:8">
      <c r="A6" s="120"/>
      <c r="B6" s="121"/>
      <c r="C6" s="122"/>
      <c r="D6" s="123">
        <v>37185</v>
      </c>
      <c r="E6" s="124"/>
      <c r="F6" s="125">
        <v>29061</v>
      </c>
      <c r="G6" s="126"/>
      <c r="H6" s="127"/>
    </row>
    <row r="7" spans="1:8">
      <c r="A7" s="108" t="s">
        <v>510</v>
      </c>
      <c r="B7" s="113"/>
      <c r="C7" s="114"/>
      <c r="D7" s="115">
        <v>64476</v>
      </c>
      <c r="E7" s="116"/>
      <c r="F7" s="117">
        <v>41433</v>
      </c>
      <c r="G7" s="118"/>
      <c r="H7" s="119"/>
    </row>
    <row r="8" spans="1:8">
      <c r="A8" s="120"/>
      <c r="B8" s="121"/>
      <c r="C8" s="122"/>
      <c r="D8" s="123">
        <v>38743</v>
      </c>
      <c r="E8" s="124"/>
      <c r="F8" s="125">
        <v>22351</v>
      </c>
      <c r="G8" s="126"/>
      <c r="H8" s="127"/>
    </row>
    <row r="9" spans="1:8">
      <c r="A9" s="108" t="s">
        <v>511</v>
      </c>
      <c r="B9" s="113"/>
      <c r="C9" s="114"/>
      <c r="D9" s="115">
        <v>80062</v>
      </c>
      <c r="E9" s="116"/>
      <c r="F9" s="117">
        <v>43493</v>
      </c>
      <c r="G9" s="118"/>
      <c r="H9" s="119"/>
    </row>
    <row r="10" spans="1:8">
      <c r="A10" s="120"/>
      <c r="B10" s="121"/>
      <c r="C10" s="122"/>
      <c r="D10" s="123">
        <v>56961</v>
      </c>
      <c r="E10" s="124"/>
      <c r="F10" s="125">
        <v>23254</v>
      </c>
      <c r="G10" s="126"/>
      <c r="H10" s="127"/>
    </row>
    <row r="11" spans="1:8">
      <c r="A11" s="108" t="s">
        <v>512</v>
      </c>
      <c r="B11" s="113"/>
      <c r="C11" s="114"/>
      <c r="D11" s="115">
        <v>86203</v>
      </c>
      <c r="E11" s="116"/>
      <c r="F11" s="117">
        <v>50840</v>
      </c>
      <c r="G11" s="118"/>
      <c r="H11" s="119"/>
    </row>
    <row r="12" spans="1:8">
      <c r="A12" s="120"/>
      <c r="B12" s="121"/>
      <c r="C12" s="128"/>
      <c r="D12" s="123">
        <v>44912</v>
      </c>
      <c r="E12" s="124"/>
      <c r="F12" s="125">
        <v>25367</v>
      </c>
      <c r="G12" s="126"/>
      <c r="H12" s="127"/>
    </row>
    <row r="13" spans="1:8">
      <c r="A13" s="108"/>
      <c r="B13" s="113"/>
      <c r="C13" s="129"/>
      <c r="D13" s="130">
        <v>74935</v>
      </c>
      <c r="E13" s="131"/>
      <c r="F13" s="132">
        <v>48191</v>
      </c>
      <c r="G13" s="133"/>
      <c r="H13" s="119"/>
    </row>
    <row r="14" spans="1:8">
      <c r="A14" s="120"/>
      <c r="B14" s="121"/>
      <c r="C14" s="122"/>
      <c r="D14" s="123">
        <v>46456</v>
      </c>
      <c r="E14" s="124"/>
      <c r="F14" s="125">
        <v>26859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5.68</v>
      </c>
      <c r="C19" s="134">
        <f>ROUND(VALUE(SUBSTITUTE(実質収支比率等に係る経年分析!G$48,"▲","-")),2)</f>
        <v>6.1</v>
      </c>
      <c r="D19" s="134">
        <f>ROUND(VALUE(SUBSTITUTE(実質収支比率等に係る経年分析!H$48,"▲","-")),2)</f>
        <v>5.19</v>
      </c>
      <c r="E19" s="134">
        <f>ROUND(VALUE(SUBSTITUTE(実質収支比率等に係る経年分析!I$48,"▲","-")),2)</f>
        <v>4.18</v>
      </c>
      <c r="F19" s="134">
        <f>ROUND(VALUE(SUBSTITUTE(実質収支比率等に係る経年分析!J$48,"▲","-")),2)</f>
        <v>6.09</v>
      </c>
    </row>
    <row r="20" spans="1:11">
      <c r="A20" s="134" t="s">
        <v>43</v>
      </c>
      <c r="B20" s="134">
        <f>ROUND(VALUE(SUBSTITUTE(実質収支比率等に係る経年分析!F$47,"▲","-")),2)</f>
        <v>14.55</v>
      </c>
      <c r="C20" s="134">
        <f>ROUND(VALUE(SUBSTITUTE(実質収支比率等に係る経年分析!G$47,"▲","-")),2)</f>
        <v>17.97</v>
      </c>
      <c r="D20" s="134">
        <f>ROUND(VALUE(SUBSTITUTE(実質収支比率等に係る経年分析!H$47,"▲","-")),2)</f>
        <v>22.6</v>
      </c>
      <c r="E20" s="134">
        <f>ROUND(VALUE(SUBSTITUTE(実質収支比率等に係る経年分析!I$47,"▲","-")),2)</f>
        <v>21.27</v>
      </c>
      <c r="F20" s="134">
        <f>ROUND(VALUE(SUBSTITUTE(実質収支比率等に係る経年分析!J$47,"▲","-")),2)</f>
        <v>22.65</v>
      </c>
    </row>
    <row r="21" spans="1:11">
      <c r="A21" s="134" t="s">
        <v>44</v>
      </c>
      <c r="B21" s="134">
        <f>IF(ISNUMBER(VALUE(SUBSTITUTE(実質収支比率等に係る経年分析!F$49,"▲","-"))),ROUND(VALUE(SUBSTITUTE(実質収支比率等に係る経年分析!F$49,"▲","-")),2),NA())</f>
        <v>-0.28999999999999998</v>
      </c>
      <c r="C21" s="134">
        <f>IF(ISNUMBER(VALUE(SUBSTITUTE(実質収支比率等に係る経年分析!G$49,"▲","-"))),ROUND(VALUE(SUBSTITUTE(実質収支比率等に係る経年分析!G$49,"▲","-")),2),NA())</f>
        <v>5.97</v>
      </c>
      <c r="D21" s="134">
        <f>IF(ISNUMBER(VALUE(SUBSTITUTE(実質収支比率等に係る経年分析!H$49,"▲","-"))),ROUND(VALUE(SUBSTITUTE(実質収支比率等に係る経年分析!H$49,"▲","-")),2),NA())</f>
        <v>5.48</v>
      </c>
      <c r="E21" s="134">
        <f>IF(ISNUMBER(VALUE(SUBSTITUTE(実質収支比率等に係る経年分析!I$49,"▲","-"))),ROUND(VALUE(SUBSTITUTE(実質収支比率等に係る経年分析!I$49,"▲","-")),2),NA())</f>
        <v>-1.57</v>
      </c>
      <c r="F21" s="134">
        <f>IF(ISNUMBER(VALUE(SUBSTITUTE(実質収支比率等に係る経年分析!J$49,"▲","-"))),ROUND(VALUE(SUBSTITUTE(実質収支比率等に係る経年分析!J$49,"▲","-")),2),NA())</f>
        <v>4.46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交通災害共済事業特別会計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工業用水道事業会計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0.14000000000000001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0.14000000000000001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1.08</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6.12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6.11</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7.81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6.14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6.97</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4.7699999999999996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5.95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6.16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6.73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7.56</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0.56000000000000005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0.59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0.56000000000000005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0.5</v>
      </c>
      <c r="J36" s="135">
        <f>IF(ROUND(VALUE(SUBSTITUTE(連結実質赤字比率に係る赤字・黒字の構成分析!J$34,"▲", "-")), 2) &lt; 0, ABS(ROUND(VALUE(SUBSTITUTE(連結実質赤字比率に係る赤字・黒字の構成分析!J$34,"▲", "-")), 2)), NA())</f>
        <v>0.24</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5763</v>
      </c>
      <c r="E42" s="136"/>
      <c r="F42" s="136"/>
      <c r="G42" s="136">
        <f>'実質公債費比率（分子）の構造'!L$52</f>
        <v>5973</v>
      </c>
      <c r="H42" s="136"/>
      <c r="I42" s="136"/>
      <c r="J42" s="136">
        <f>'実質公債費比率（分子）の構造'!M$52</f>
        <v>6007</v>
      </c>
      <c r="K42" s="136"/>
      <c r="L42" s="136"/>
      <c r="M42" s="136">
        <f>'実質公債費比率（分子）の構造'!N$52</f>
        <v>6013</v>
      </c>
      <c r="N42" s="136"/>
      <c r="O42" s="136"/>
      <c r="P42" s="136">
        <f>'実質公債費比率（分子）の構造'!O$52</f>
        <v>6127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73</v>
      </c>
      <c r="C44" s="136"/>
      <c r="D44" s="136"/>
      <c r="E44" s="136">
        <f>'実質公債費比率（分子）の構造'!L$50</f>
        <v>150</v>
      </c>
      <c r="F44" s="136"/>
      <c r="G44" s="136"/>
      <c r="H44" s="136">
        <f>'実質公債費比率（分子）の構造'!M$50</f>
        <v>6</v>
      </c>
      <c r="I44" s="136"/>
      <c r="J44" s="136"/>
      <c r="K44" s="136">
        <f>'実質公債費比率（分子）の構造'!N$50</f>
        <v>5</v>
      </c>
      <c r="L44" s="136"/>
      <c r="M44" s="136"/>
      <c r="N44" s="136">
        <f>'実質公債費比率（分子）の構造'!O$50</f>
        <v>4</v>
      </c>
      <c r="O44" s="136"/>
      <c r="P44" s="136"/>
    </row>
    <row r="45" spans="1:16">
      <c r="A45" s="136" t="s">
        <v>54</v>
      </c>
      <c r="B45" s="136">
        <f>'実質公債費比率（分子）の構造'!K$49</f>
        <v>90</v>
      </c>
      <c r="C45" s="136"/>
      <c r="D45" s="136"/>
      <c r="E45" s="136">
        <f>'実質公債費比率（分子）の構造'!L$49</f>
        <v>77</v>
      </c>
      <c r="F45" s="136"/>
      <c r="G45" s="136"/>
      <c r="H45" s="136">
        <f>'実質公債費比率（分子）の構造'!M$49</f>
        <v>76</v>
      </c>
      <c r="I45" s="136"/>
      <c r="J45" s="136"/>
      <c r="K45" s="136">
        <f>'実質公債費比率（分子）の構造'!N$49</f>
        <v>62</v>
      </c>
      <c r="L45" s="136"/>
      <c r="M45" s="136"/>
      <c r="N45" s="136">
        <f>'実質公債費比率（分子）の構造'!O$49</f>
        <v>72</v>
      </c>
      <c r="O45" s="136"/>
      <c r="P45" s="136"/>
    </row>
    <row r="46" spans="1:16">
      <c r="A46" s="136" t="s">
        <v>55</v>
      </c>
      <c r="B46" s="136">
        <f>'実質公債費比率（分子）の構造'!K$48</f>
        <v>679</v>
      </c>
      <c r="C46" s="136"/>
      <c r="D46" s="136"/>
      <c r="E46" s="136">
        <f>'実質公債費比率（分子）の構造'!L$48</f>
        <v>676</v>
      </c>
      <c r="F46" s="136"/>
      <c r="G46" s="136"/>
      <c r="H46" s="136">
        <f>'実質公債費比率（分子）の構造'!M$48</f>
        <v>746</v>
      </c>
      <c r="I46" s="136"/>
      <c r="J46" s="136"/>
      <c r="K46" s="136">
        <f>'実質公債費比率（分子）の構造'!N$48</f>
        <v>822</v>
      </c>
      <c r="L46" s="136"/>
      <c r="M46" s="136"/>
      <c r="N46" s="136">
        <f>'実質公債費比率（分子）の構造'!O$48</f>
        <v>758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8759</v>
      </c>
      <c r="C49" s="136"/>
      <c r="D49" s="136"/>
      <c r="E49" s="136">
        <f>'実質公債費比率（分子）の構造'!L$45</f>
        <v>8597</v>
      </c>
      <c r="F49" s="136"/>
      <c r="G49" s="136"/>
      <c r="H49" s="136">
        <f>'実質公債費比率（分子）の構造'!M$45</f>
        <v>8500</v>
      </c>
      <c r="I49" s="136"/>
      <c r="J49" s="136"/>
      <c r="K49" s="136">
        <f>'実質公債費比率（分子）の構造'!N$45</f>
        <v>7753</v>
      </c>
      <c r="L49" s="136"/>
      <c r="M49" s="136"/>
      <c r="N49" s="136">
        <f>'実質公債費比率（分子）の構造'!O$45</f>
        <v>8255</v>
      </c>
      <c r="O49" s="136"/>
      <c r="P49" s="136"/>
    </row>
    <row r="50" spans="1:16">
      <c r="A50" s="136" t="s">
        <v>59</v>
      </c>
      <c r="B50" s="136" t="e">
        <f>NA()</f>
        <v>#N/A</v>
      </c>
      <c r="C50" s="136">
        <f>IF(ISNUMBER('実質公債費比率（分子）の構造'!K$53),'実質公債費比率（分子）の構造'!K$53,NA())</f>
        <v>3838</v>
      </c>
      <c r="D50" s="136" t="e">
        <f>NA()</f>
        <v>#N/A</v>
      </c>
      <c r="E50" s="136" t="e">
        <f>NA()</f>
        <v>#N/A</v>
      </c>
      <c r="F50" s="136">
        <f>IF(ISNUMBER('実質公債費比率（分子）の構造'!L$53),'実質公債費比率（分子）の構造'!L$53,NA())</f>
        <v>3527</v>
      </c>
      <c r="G50" s="136" t="e">
        <f>NA()</f>
        <v>#N/A</v>
      </c>
      <c r="H50" s="136" t="e">
        <f>NA()</f>
        <v>#N/A</v>
      </c>
      <c r="I50" s="136">
        <f>IF(ISNUMBER('実質公債費比率（分子）の構造'!M$53),'実質公債費比率（分子）の構造'!M$53,NA())</f>
        <v>3321</v>
      </c>
      <c r="J50" s="136" t="e">
        <f>NA()</f>
        <v>#N/A</v>
      </c>
      <c r="K50" s="136" t="e">
        <f>NA()</f>
        <v>#N/A</v>
      </c>
      <c r="L50" s="136">
        <f>IF(ISNUMBER('実質公債費比率（分子）の構造'!N$53),'実質公債費比率（分子）の構造'!N$53,NA())</f>
        <v>2629</v>
      </c>
      <c r="M50" s="136" t="e">
        <f>NA()</f>
        <v>#N/A</v>
      </c>
      <c r="N50" s="136" t="e">
        <f>NA()</f>
        <v>#N/A</v>
      </c>
      <c r="O50" s="136">
        <f>IF(ISNUMBER('実質公債費比率（分子）の構造'!O$53),'実質公債費比率（分子）の構造'!O$53,NA())</f>
        <v>2962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47437</v>
      </c>
      <c r="E56" s="135"/>
      <c r="F56" s="135"/>
      <c r="G56" s="135">
        <f>'将来負担比率（分子）の構造'!J$51</f>
        <v>50095</v>
      </c>
      <c r="H56" s="135"/>
      <c r="I56" s="135"/>
      <c r="J56" s="135">
        <f>'将来負担比率（分子）の構造'!K$51</f>
        <v>50724</v>
      </c>
      <c r="K56" s="135"/>
      <c r="L56" s="135"/>
      <c r="M56" s="135">
        <f>'将来負担比率（分子）の構造'!L$51</f>
        <v>50265</v>
      </c>
      <c r="N56" s="135"/>
      <c r="O56" s="135"/>
      <c r="P56" s="135">
        <f>'将来負担比率（分子）の構造'!M$51</f>
        <v>50641</v>
      </c>
    </row>
    <row r="57" spans="1:16">
      <c r="A57" s="135" t="s">
        <v>35</v>
      </c>
      <c r="B57" s="135"/>
      <c r="C57" s="135"/>
      <c r="D57" s="135">
        <f>'将来負担比率（分子）の構造'!I$50</f>
        <v>7941</v>
      </c>
      <c r="E57" s="135"/>
      <c r="F57" s="135"/>
      <c r="G57" s="135">
        <f>'将来負担比率（分子）の構造'!J$50</f>
        <v>7447</v>
      </c>
      <c r="H57" s="135"/>
      <c r="I57" s="135"/>
      <c r="J57" s="135">
        <f>'将来負担比率（分子）の構造'!K$50</f>
        <v>7485</v>
      </c>
      <c r="K57" s="135"/>
      <c r="L57" s="135"/>
      <c r="M57" s="135">
        <f>'将来負担比率（分子）の構造'!L$50</f>
        <v>6132</v>
      </c>
      <c r="N57" s="135"/>
      <c r="O57" s="135"/>
      <c r="P57" s="135">
        <f>'将来負担比率（分子）の構造'!M$50</f>
        <v>5537</v>
      </c>
    </row>
    <row r="58" spans="1:16">
      <c r="A58" s="135" t="s">
        <v>34</v>
      </c>
      <c r="B58" s="135"/>
      <c r="C58" s="135"/>
      <c r="D58" s="135">
        <f>'将来負担比率（分子）の構造'!I$49</f>
        <v>12666</v>
      </c>
      <c r="E58" s="135"/>
      <c r="F58" s="135"/>
      <c r="G58" s="135">
        <f>'将来負担比率（分子）の構造'!J$49</f>
        <v>15585</v>
      </c>
      <c r="H58" s="135"/>
      <c r="I58" s="135"/>
      <c r="J58" s="135">
        <f>'将来負担比率（分子）の構造'!K$49</f>
        <v>17100</v>
      </c>
      <c r="K58" s="135"/>
      <c r="L58" s="135"/>
      <c r="M58" s="135">
        <f>'将来負担比率（分子）の構造'!L$49</f>
        <v>15449</v>
      </c>
      <c r="N58" s="135"/>
      <c r="O58" s="135"/>
      <c r="P58" s="135">
        <f>'将来負担比率（分子）の構造'!M$49</f>
        <v>15852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2436</v>
      </c>
      <c r="C61" s="135"/>
      <c r="D61" s="135"/>
      <c r="E61" s="135">
        <f>'将来負担比率（分子）の構造'!J$46</f>
        <v>1650</v>
      </c>
      <c r="F61" s="135"/>
      <c r="G61" s="135"/>
      <c r="H61" s="135">
        <f>'将来負担比率（分子）の構造'!K$46</f>
        <v>1518</v>
      </c>
      <c r="I61" s="135"/>
      <c r="J61" s="135"/>
      <c r="K61" s="135">
        <f>'将来負担比率（分子）の構造'!L$46</f>
        <v>139</v>
      </c>
      <c r="L61" s="135"/>
      <c r="M61" s="135"/>
      <c r="N61" s="135" t="str">
        <f>'将来負担比率（分子）の構造'!M$46</f>
        <v>-</v>
      </c>
      <c r="O61" s="135"/>
      <c r="P61" s="135"/>
    </row>
    <row r="62" spans="1:16">
      <c r="A62" s="135" t="s">
        <v>29</v>
      </c>
      <c r="B62" s="135">
        <f>'将来負担比率（分子）の構造'!I$45</f>
        <v>11034</v>
      </c>
      <c r="C62" s="135"/>
      <c r="D62" s="135"/>
      <c r="E62" s="135">
        <f>'将来負担比率（分子）の構造'!J$45</f>
        <v>10313</v>
      </c>
      <c r="F62" s="135"/>
      <c r="G62" s="135"/>
      <c r="H62" s="135">
        <f>'将来負担比率（分子）の構造'!K$45</f>
        <v>9768</v>
      </c>
      <c r="I62" s="135"/>
      <c r="J62" s="135"/>
      <c r="K62" s="135">
        <f>'将来負担比率（分子）の構造'!L$45</f>
        <v>9554</v>
      </c>
      <c r="L62" s="135"/>
      <c r="M62" s="135"/>
      <c r="N62" s="135">
        <f>'将来負担比率（分子）の構造'!M$45</f>
        <v>9159</v>
      </c>
      <c r="O62" s="135"/>
      <c r="P62" s="135"/>
    </row>
    <row r="63" spans="1:16">
      <c r="A63" s="135" t="s">
        <v>28</v>
      </c>
      <c r="B63" s="135">
        <f>'将来負担比率（分子）の構造'!I$44</f>
        <v>528</v>
      </c>
      <c r="C63" s="135"/>
      <c r="D63" s="135"/>
      <c r="E63" s="135">
        <f>'将来負担比率（分子）の構造'!J$44</f>
        <v>357</v>
      </c>
      <c r="F63" s="135"/>
      <c r="G63" s="135"/>
      <c r="H63" s="135">
        <f>'将来負担比率（分子）の構造'!K$44</f>
        <v>302</v>
      </c>
      <c r="I63" s="135"/>
      <c r="J63" s="135"/>
      <c r="K63" s="135">
        <f>'将来負担比率（分子）の構造'!L$44</f>
        <v>249</v>
      </c>
      <c r="L63" s="135"/>
      <c r="M63" s="135"/>
      <c r="N63" s="135">
        <f>'将来負担比率（分子）の構造'!M$44</f>
        <v>195</v>
      </c>
      <c r="O63" s="135"/>
      <c r="P63" s="135"/>
    </row>
    <row r="64" spans="1:16">
      <c r="A64" s="135" t="s">
        <v>27</v>
      </c>
      <c r="B64" s="135">
        <f>'将来負担比率（分子）の構造'!I$43</f>
        <v>9324</v>
      </c>
      <c r="C64" s="135"/>
      <c r="D64" s="135"/>
      <c r="E64" s="135">
        <f>'将来負担比率（分子）の構造'!J$43</f>
        <v>9176</v>
      </c>
      <c r="F64" s="135"/>
      <c r="G64" s="135"/>
      <c r="H64" s="135">
        <f>'将来負担比率（分子）の構造'!K$43</f>
        <v>8861</v>
      </c>
      <c r="I64" s="135"/>
      <c r="J64" s="135"/>
      <c r="K64" s="135">
        <f>'将来負担比率（分子）の構造'!L$43</f>
        <v>8457</v>
      </c>
      <c r="L64" s="135"/>
      <c r="M64" s="135"/>
      <c r="N64" s="135">
        <f>'将来負担比率（分子）の構造'!M$43</f>
        <v>8019</v>
      </c>
      <c r="O64" s="135"/>
      <c r="P64" s="135"/>
    </row>
    <row r="65" spans="1:16">
      <c r="A65" s="135" t="s">
        <v>26</v>
      </c>
      <c r="B65" s="135">
        <f>'将来負担比率（分子）の構造'!I$42</f>
        <v>767</v>
      </c>
      <c r="C65" s="135"/>
      <c r="D65" s="135"/>
      <c r="E65" s="135">
        <f>'将来負担比率（分子）の構造'!J$42</f>
        <v>350</v>
      </c>
      <c r="F65" s="135"/>
      <c r="G65" s="135"/>
      <c r="H65" s="135">
        <f>'将来負担比率（分子）の構造'!K$42</f>
        <v>359</v>
      </c>
      <c r="I65" s="135"/>
      <c r="J65" s="135"/>
      <c r="K65" s="135">
        <f>'将来負担比率（分子）の構造'!L$42</f>
        <v>560</v>
      </c>
      <c r="L65" s="135"/>
      <c r="M65" s="135"/>
      <c r="N65" s="135">
        <f>'将来負担比率（分子）の構造'!M$42</f>
        <v>210</v>
      </c>
      <c r="O65" s="135"/>
      <c r="P65" s="135"/>
    </row>
    <row r="66" spans="1:16">
      <c r="A66" s="135" t="s">
        <v>25</v>
      </c>
      <c r="B66" s="135">
        <f>'将来負担比率（分子）の構造'!I$41</f>
        <v>73745</v>
      </c>
      <c r="C66" s="135"/>
      <c r="D66" s="135"/>
      <c r="E66" s="135">
        <f>'将来負担比率（分子）の構造'!J$41</f>
        <v>71446</v>
      </c>
      <c r="F66" s="135"/>
      <c r="G66" s="135"/>
      <c r="H66" s="135">
        <f>'将来負担比率（分子）の構造'!K$41</f>
        <v>68186</v>
      </c>
      <c r="I66" s="135"/>
      <c r="J66" s="135"/>
      <c r="K66" s="135">
        <f>'将来負担比率（分子）の構造'!L$41</f>
        <v>67104</v>
      </c>
      <c r="L66" s="135"/>
      <c r="M66" s="135"/>
      <c r="N66" s="135">
        <f>'将来負担比率（分子）の構造'!M$41</f>
        <v>65848</v>
      </c>
      <c r="O66" s="135"/>
      <c r="P66" s="135"/>
    </row>
    <row r="67" spans="1:16">
      <c r="A67" s="135" t="s">
        <v>63</v>
      </c>
      <c r="B67" s="135" t="e">
        <f>NA()</f>
        <v>#N/A</v>
      </c>
      <c r="C67" s="135">
        <f>IF(ISNUMBER('将来負担比率（分子）の構造'!I$52), IF('将来負担比率（分子）の構造'!I$52 &lt; 0, 0, '将来負担比率（分子）の構造'!I$52), NA())</f>
        <v>29789</v>
      </c>
      <c r="D67" s="135" t="e">
        <f>NA()</f>
        <v>#N/A</v>
      </c>
      <c r="E67" s="135" t="e">
        <f>NA()</f>
        <v>#N/A</v>
      </c>
      <c r="F67" s="135">
        <f>IF(ISNUMBER('将来負担比率（分子）の構造'!J$52), IF('将来負担比率（分子）の構造'!J$52 &lt; 0, 0, '将来負担比率（分子）の構造'!J$52), NA())</f>
        <v>20165</v>
      </c>
      <c r="G67" s="135" t="e">
        <f>NA()</f>
        <v>#N/A</v>
      </c>
      <c r="H67" s="135" t="e">
        <f>NA()</f>
        <v>#N/A</v>
      </c>
      <c r="I67" s="135">
        <f>IF(ISNUMBER('将来負担比率（分子）の構造'!K$52), IF('将来負担比率（分子）の構造'!K$52 &lt; 0, 0, '将来負担比率（分子）の構造'!K$52), NA())</f>
        <v>13687</v>
      </c>
      <c r="J67" s="135" t="e">
        <f>NA()</f>
        <v>#N/A</v>
      </c>
      <c r="K67" s="135" t="e">
        <f>NA()</f>
        <v>#N/A</v>
      </c>
      <c r="L67" s="135">
        <f>IF(ISNUMBER('将来負担比率（分子）の構造'!L$52), IF('将来負担比率（分子）の構造'!L$52 &lt; 0, 0, '将来負担比率（分子）の構造'!L$52), NA())</f>
        <v>14217</v>
      </c>
      <c r="M67" s="135" t="e">
        <f>NA()</f>
        <v>#N/A</v>
      </c>
      <c r="N67" s="135" t="e">
        <f>NA()</f>
        <v>#N/A</v>
      </c>
      <c r="O67" s="135">
        <f>IF(ISNUMBER('将来負担比率（分子）の構造'!M$52), IF('将来負担比率（分子）の構造'!M$52 &lt; 0, 0, '将来負担比率（分子）の構造'!M$52), NA())</f>
        <v>11401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election activeCell="AL27" sqref="AL27:AO27"/>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15365542</v>
      </c>
      <c r="S5" s="581"/>
      <c r="T5" s="581"/>
      <c r="U5" s="581"/>
      <c r="V5" s="581"/>
      <c r="W5" s="581"/>
      <c r="X5" s="581"/>
      <c r="Y5" s="582"/>
      <c r="Z5" s="583">
        <v>25.7</v>
      </c>
      <c r="AA5" s="583"/>
      <c r="AB5" s="583"/>
      <c r="AC5" s="583"/>
      <c r="AD5" s="584">
        <v>14844181</v>
      </c>
      <c r="AE5" s="584"/>
      <c r="AF5" s="584"/>
      <c r="AG5" s="584"/>
      <c r="AH5" s="584"/>
      <c r="AI5" s="584"/>
      <c r="AJ5" s="584"/>
      <c r="AK5" s="584"/>
      <c r="AL5" s="585">
        <v>46.3</v>
      </c>
      <c r="AM5" s="586"/>
      <c r="AN5" s="586"/>
      <c r="AO5" s="587"/>
      <c r="AP5" s="577" t="s">
        <v>207</v>
      </c>
      <c r="AQ5" s="578"/>
      <c r="AR5" s="578"/>
      <c r="AS5" s="578"/>
      <c r="AT5" s="578"/>
      <c r="AU5" s="578"/>
      <c r="AV5" s="578"/>
      <c r="AW5" s="578"/>
      <c r="AX5" s="578"/>
      <c r="AY5" s="578"/>
      <c r="AZ5" s="578"/>
      <c r="BA5" s="578"/>
      <c r="BB5" s="578"/>
      <c r="BC5" s="578"/>
      <c r="BD5" s="578"/>
      <c r="BE5" s="578"/>
      <c r="BF5" s="579"/>
      <c r="BG5" s="591">
        <v>14727825</v>
      </c>
      <c r="BH5" s="592"/>
      <c r="BI5" s="592"/>
      <c r="BJ5" s="592"/>
      <c r="BK5" s="592"/>
      <c r="BL5" s="592"/>
      <c r="BM5" s="592"/>
      <c r="BN5" s="593"/>
      <c r="BO5" s="594">
        <v>95.8</v>
      </c>
      <c r="BP5" s="594"/>
      <c r="BQ5" s="594"/>
      <c r="BR5" s="594"/>
      <c r="BS5" s="595">
        <v>212744</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677816</v>
      </c>
      <c r="S6" s="592"/>
      <c r="T6" s="592"/>
      <c r="U6" s="592"/>
      <c r="V6" s="592"/>
      <c r="W6" s="592"/>
      <c r="X6" s="592"/>
      <c r="Y6" s="593"/>
      <c r="Z6" s="594">
        <v>1.1000000000000001</v>
      </c>
      <c r="AA6" s="594"/>
      <c r="AB6" s="594"/>
      <c r="AC6" s="594"/>
      <c r="AD6" s="595">
        <v>677816</v>
      </c>
      <c r="AE6" s="595"/>
      <c r="AF6" s="595"/>
      <c r="AG6" s="595"/>
      <c r="AH6" s="595"/>
      <c r="AI6" s="595"/>
      <c r="AJ6" s="595"/>
      <c r="AK6" s="595"/>
      <c r="AL6" s="596">
        <v>2.1</v>
      </c>
      <c r="AM6" s="597"/>
      <c r="AN6" s="597"/>
      <c r="AO6" s="598"/>
      <c r="AP6" s="588" t="s">
        <v>212</v>
      </c>
      <c r="AQ6" s="589"/>
      <c r="AR6" s="589"/>
      <c r="AS6" s="589"/>
      <c r="AT6" s="589"/>
      <c r="AU6" s="589"/>
      <c r="AV6" s="589"/>
      <c r="AW6" s="589"/>
      <c r="AX6" s="589"/>
      <c r="AY6" s="589"/>
      <c r="AZ6" s="589"/>
      <c r="BA6" s="589"/>
      <c r="BB6" s="589"/>
      <c r="BC6" s="589"/>
      <c r="BD6" s="589"/>
      <c r="BE6" s="589"/>
      <c r="BF6" s="590"/>
      <c r="BG6" s="591">
        <v>14727825</v>
      </c>
      <c r="BH6" s="592"/>
      <c r="BI6" s="592"/>
      <c r="BJ6" s="592"/>
      <c r="BK6" s="592"/>
      <c r="BL6" s="592"/>
      <c r="BM6" s="592"/>
      <c r="BN6" s="593"/>
      <c r="BO6" s="594">
        <v>95.8</v>
      </c>
      <c r="BP6" s="594"/>
      <c r="BQ6" s="594"/>
      <c r="BR6" s="594"/>
      <c r="BS6" s="595">
        <v>212744</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348394</v>
      </c>
      <c r="CS6" s="592"/>
      <c r="CT6" s="592"/>
      <c r="CU6" s="592"/>
      <c r="CV6" s="592"/>
      <c r="CW6" s="592"/>
      <c r="CX6" s="592"/>
      <c r="CY6" s="593"/>
      <c r="CZ6" s="594">
        <v>0.6</v>
      </c>
      <c r="DA6" s="594"/>
      <c r="DB6" s="594"/>
      <c r="DC6" s="594"/>
      <c r="DD6" s="600">
        <v>3591</v>
      </c>
      <c r="DE6" s="592"/>
      <c r="DF6" s="592"/>
      <c r="DG6" s="592"/>
      <c r="DH6" s="592"/>
      <c r="DI6" s="592"/>
      <c r="DJ6" s="592"/>
      <c r="DK6" s="592"/>
      <c r="DL6" s="592"/>
      <c r="DM6" s="592"/>
      <c r="DN6" s="592"/>
      <c r="DO6" s="592"/>
      <c r="DP6" s="593"/>
      <c r="DQ6" s="600">
        <v>348394</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21990</v>
      </c>
      <c r="S7" s="592"/>
      <c r="T7" s="592"/>
      <c r="U7" s="592"/>
      <c r="V7" s="592"/>
      <c r="W7" s="592"/>
      <c r="X7" s="592"/>
      <c r="Y7" s="593"/>
      <c r="Z7" s="594">
        <v>0</v>
      </c>
      <c r="AA7" s="594"/>
      <c r="AB7" s="594"/>
      <c r="AC7" s="594"/>
      <c r="AD7" s="595">
        <v>21990</v>
      </c>
      <c r="AE7" s="595"/>
      <c r="AF7" s="595"/>
      <c r="AG7" s="595"/>
      <c r="AH7" s="595"/>
      <c r="AI7" s="595"/>
      <c r="AJ7" s="595"/>
      <c r="AK7" s="595"/>
      <c r="AL7" s="596">
        <v>0.1</v>
      </c>
      <c r="AM7" s="597"/>
      <c r="AN7" s="597"/>
      <c r="AO7" s="598"/>
      <c r="AP7" s="588" t="s">
        <v>215</v>
      </c>
      <c r="AQ7" s="589"/>
      <c r="AR7" s="589"/>
      <c r="AS7" s="589"/>
      <c r="AT7" s="589"/>
      <c r="AU7" s="589"/>
      <c r="AV7" s="589"/>
      <c r="AW7" s="589"/>
      <c r="AX7" s="589"/>
      <c r="AY7" s="589"/>
      <c r="AZ7" s="589"/>
      <c r="BA7" s="589"/>
      <c r="BB7" s="589"/>
      <c r="BC7" s="589"/>
      <c r="BD7" s="589"/>
      <c r="BE7" s="589"/>
      <c r="BF7" s="590"/>
      <c r="BG7" s="591">
        <v>6255599</v>
      </c>
      <c r="BH7" s="592"/>
      <c r="BI7" s="592"/>
      <c r="BJ7" s="592"/>
      <c r="BK7" s="592"/>
      <c r="BL7" s="592"/>
      <c r="BM7" s="592"/>
      <c r="BN7" s="593"/>
      <c r="BO7" s="594">
        <v>40.700000000000003</v>
      </c>
      <c r="BP7" s="594"/>
      <c r="BQ7" s="594"/>
      <c r="BR7" s="594"/>
      <c r="BS7" s="595">
        <v>212744</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7433308</v>
      </c>
      <c r="CS7" s="592"/>
      <c r="CT7" s="592"/>
      <c r="CU7" s="592"/>
      <c r="CV7" s="592"/>
      <c r="CW7" s="592"/>
      <c r="CX7" s="592"/>
      <c r="CY7" s="593"/>
      <c r="CZ7" s="594">
        <v>13.1</v>
      </c>
      <c r="DA7" s="594"/>
      <c r="DB7" s="594"/>
      <c r="DC7" s="594"/>
      <c r="DD7" s="600">
        <v>469690</v>
      </c>
      <c r="DE7" s="592"/>
      <c r="DF7" s="592"/>
      <c r="DG7" s="592"/>
      <c r="DH7" s="592"/>
      <c r="DI7" s="592"/>
      <c r="DJ7" s="592"/>
      <c r="DK7" s="592"/>
      <c r="DL7" s="592"/>
      <c r="DM7" s="592"/>
      <c r="DN7" s="592"/>
      <c r="DO7" s="592"/>
      <c r="DP7" s="593"/>
      <c r="DQ7" s="600">
        <v>6486277</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15073</v>
      </c>
      <c r="S8" s="592"/>
      <c r="T8" s="592"/>
      <c r="U8" s="592"/>
      <c r="V8" s="592"/>
      <c r="W8" s="592"/>
      <c r="X8" s="592"/>
      <c r="Y8" s="593"/>
      <c r="Z8" s="594">
        <v>0</v>
      </c>
      <c r="AA8" s="594"/>
      <c r="AB8" s="594"/>
      <c r="AC8" s="594"/>
      <c r="AD8" s="595">
        <v>15073</v>
      </c>
      <c r="AE8" s="595"/>
      <c r="AF8" s="595"/>
      <c r="AG8" s="595"/>
      <c r="AH8" s="595"/>
      <c r="AI8" s="595"/>
      <c r="AJ8" s="595"/>
      <c r="AK8" s="595"/>
      <c r="AL8" s="596">
        <v>0</v>
      </c>
      <c r="AM8" s="597"/>
      <c r="AN8" s="597"/>
      <c r="AO8" s="598"/>
      <c r="AP8" s="588" t="s">
        <v>218</v>
      </c>
      <c r="AQ8" s="589"/>
      <c r="AR8" s="589"/>
      <c r="AS8" s="589"/>
      <c r="AT8" s="589"/>
      <c r="AU8" s="589"/>
      <c r="AV8" s="589"/>
      <c r="AW8" s="589"/>
      <c r="AX8" s="589"/>
      <c r="AY8" s="589"/>
      <c r="AZ8" s="589"/>
      <c r="BA8" s="589"/>
      <c r="BB8" s="589"/>
      <c r="BC8" s="589"/>
      <c r="BD8" s="589"/>
      <c r="BE8" s="589"/>
      <c r="BF8" s="590"/>
      <c r="BG8" s="591">
        <v>162798</v>
      </c>
      <c r="BH8" s="592"/>
      <c r="BI8" s="592"/>
      <c r="BJ8" s="592"/>
      <c r="BK8" s="592"/>
      <c r="BL8" s="592"/>
      <c r="BM8" s="592"/>
      <c r="BN8" s="593"/>
      <c r="BO8" s="594">
        <v>1.1000000000000001</v>
      </c>
      <c r="BP8" s="594"/>
      <c r="BQ8" s="594"/>
      <c r="BR8" s="594"/>
      <c r="BS8" s="600" t="s">
        <v>113</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18031948</v>
      </c>
      <c r="CS8" s="592"/>
      <c r="CT8" s="592"/>
      <c r="CU8" s="592"/>
      <c r="CV8" s="592"/>
      <c r="CW8" s="592"/>
      <c r="CX8" s="592"/>
      <c r="CY8" s="593"/>
      <c r="CZ8" s="594">
        <v>31.7</v>
      </c>
      <c r="DA8" s="594"/>
      <c r="DB8" s="594"/>
      <c r="DC8" s="594"/>
      <c r="DD8" s="600">
        <v>537014</v>
      </c>
      <c r="DE8" s="592"/>
      <c r="DF8" s="592"/>
      <c r="DG8" s="592"/>
      <c r="DH8" s="592"/>
      <c r="DI8" s="592"/>
      <c r="DJ8" s="592"/>
      <c r="DK8" s="592"/>
      <c r="DL8" s="592"/>
      <c r="DM8" s="592"/>
      <c r="DN8" s="592"/>
      <c r="DO8" s="592"/>
      <c r="DP8" s="593"/>
      <c r="DQ8" s="600">
        <v>8524503</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25587</v>
      </c>
      <c r="S9" s="592"/>
      <c r="T9" s="592"/>
      <c r="U9" s="592"/>
      <c r="V9" s="592"/>
      <c r="W9" s="592"/>
      <c r="X9" s="592"/>
      <c r="Y9" s="593"/>
      <c r="Z9" s="594">
        <v>0</v>
      </c>
      <c r="AA9" s="594"/>
      <c r="AB9" s="594"/>
      <c r="AC9" s="594"/>
      <c r="AD9" s="595">
        <v>25587</v>
      </c>
      <c r="AE9" s="595"/>
      <c r="AF9" s="595"/>
      <c r="AG9" s="595"/>
      <c r="AH9" s="595"/>
      <c r="AI9" s="595"/>
      <c r="AJ9" s="595"/>
      <c r="AK9" s="595"/>
      <c r="AL9" s="596">
        <v>0.1</v>
      </c>
      <c r="AM9" s="597"/>
      <c r="AN9" s="597"/>
      <c r="AO9" s="598"/>
      <c r="AP9" s="588" t="s">
        <v>221</v>
      </c>
      <c r="AQ9" s="589"/>
      <c r="AR9" s="589"/>
      <c r="AS9" s="589"/>
      <c r="AT9" s="589"/>
      <c r="AU9" s="589"/>
      <c r="AV9" s="589"/>
      <c r="AW9" s="589"/>
      <c r="AX9" s="589"/>
      <c r="AY9" s="589"/>
      <c r="AZ9" s="589"/>
      <c r="BA9" s="589"/>
      <c r="BB9" s="589"/>
      <c r="BC9" s="589"/>
      <c r="BD9" s="589"/>
      <c r="BE9" s="589"/>
      <c r="BF9" s="590"/>
      <c r="BG9" s="591">
        <v>4488652</v>
      </c>
      <c r="BH9" s="592"/>
      <c r="BI9" s="592"/>
      <c r="BJ9" s="592"/>
      <c r="BK9" s="592"/>
      <c r="BL9" s="592"/>
      <c r="BM9" s="592"/>
      <c r="BN9" s="593"/>
      <c r="BO9" s="594">
        <v>29.2</v>
      </c>
      <c r="BP9" s="594"/>
      <c r="BQ9" s="594"/>
      <c r="BR9" s="594"/>
      <c r="BS9" s="600" t="s">
        <v>113</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4762067</v>
      </c>
      <c r="CS9" s="592"/>
      <c r="CT9" s="592"/>
      <c r="CU9" s="592"/>
      <c r="CV9" s="592"/>
      <c r="CW9" s="592"/>
      <c r="CX9" s="592"/>
      <c r="CY9" s="593"/>
      <c r="CZ9" s="594">
        <v>8.4</v>
      </c>
      <c r="DA9" s="594"/>
      <c r="DB9" s="594"/>
      <c r="DC9" s="594"/>
      <c r="DD9" s="600">
        <v>1671156</v>
      </c>
      <c r="DE9" s="592"/>
      <c r="DF9" s="592"/>
      <c r="DG9" s="592"/>
      <c r="DH9" s="592"/>
      <c r="DI9" s="592"/>
      <c r="DJ9" s="592"/>
      <c r="DK9" s="592"/>
      <c r="DL9" s="592"/>
      <c r="DM9" s="592"/>
      <c r="DN9" s="592"/>
      <c r="DO9" s="592"/>
      <c r="DP9" s="593"/>
      <c r="DQ9" s="600">
        <v>3690788</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1135009</v>
      </c>
      <c r="S10" s="592"/>
      <c r="T10" s="592"/>
      <c r="U10" s="592"/>
      <c r="V10" s="592"/>
      <c r="W10" s="592"/>
      <c r="X10" s="592"/>
      <c r="Y10" s="593"/>
      <c r="Z10" s="594">
        <v>1.9</v>
      </c>
      <c r="AA10" s="594"/>
      <c r="AB10" s="594"/>
      <c r="AC10" s="594"/>
      <c r="AD10" s="595">
        <v>1135009</v>
      </c>
      <c r="AE10" s="595"/>
      <c r="AF10" s="595"/>
      <c r="AG10" s="595"/>
      <c r="AH10" s="595"/>
      <c r="AI10" s="595"/>
      <c r="AJ10" s="595"/>
      <c r="AK10" s="595"/>
      <c r="AL10" s="596">
        <v>3.5</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296155</v>
      </c>
      <c r="BH10" s="592"/>
      <c r="BI10" s="592"/>
      <c r="BJ10" s="592"/>
      <c r="BK10" s="592"/>
      <c r="BL10" s="592"/>
      <c r="BM10" s="592"/>
      <c r="BN10" s="593"/>
      <c r="BO10" s="594">
        <v>1.9</v>
      </c>
      <c r="BP10" s="594"/>
      <c r="BQ10" s="594"/>
      <c r="BR10" s="594"/>
      <c r="BS10" s="600" t="s">
        <v>113</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56230</v>
      </c>
      <c r="CS10" s="592"/>
      <c r="CT10" s="592"/>
      <c r="CU10" s="592"/>
      <c r="CV10" s="592"/>
      <c r="CW10" s="592"/>
      <c r="CX10" s="592"/>
      <c r="CY10" s="593"/>
      <c r="CZ10" s="594">
        <v>0.1</v>
      </c>
      <c r="DA10" s="594"/>
      <c r="DB10" s="594"/>
      <c r="DC10" s="594"/>
      <c r="DD10" s="600">
        <v>1294</v>
      </c>
      <c r="DE10" s="592"/>
      <c r="DF10" s="592"/>
      <c r="DG10" s="592"/>
      <c r="DH10" s="592"/>
      <c r="DI10" s="592"/>
      <c r="DJ10" s="592"/>
      <c r="DK10" s="592"/>
      <c r="DL10" s="592"/>
      <c r="DM10" s="592"/>
      <c r="DN10" s="592"/>
      <c r="DO10" s="592"/>
      <c r="DP10" s="593"/>
      <c r="DQ10" s="600">
        <v>45676</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v>59731</v>
      </c>
      <c r="S11" s="592"/>
      <c r="T11" s="592"/>
      <c r="U11" s="592"/>
      <c r="V11" s="592"/>
      <c r="W11" s="592"/>
      <c r="X11" s="592"/>
      <c r="Y11" s="593"/>
      <c r="Z11" s="594">
        <v>0.1</v>
      </c>
      <c r="AA11" s="594"/>
      <c r="AB11" s="594"/>
      <c r="AC11" s="594"/>
      <c r="AD11" s="595">
        <v>59731</v>
      </c>
      <c r="AE11" s="595"/>
      <c r="AF11" s="595"/>
      <c r="AG11" s="595"/>
      <c r="AH11" s="595"/>
      <c r="AI11" s="595"/>
      <c r="AJ11" s="595"/>
      <c r="AK11" s="595"/>
      <c r="AL11" s="596">
        <v>0.2</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1307994</v>
      </c>
      <c r="BH11" s="592"/>
      <c r="BI11" s="592"/>
      <c r="BJ11" s="592"/>
      <c r="BK11" s="592"/>
      <c r="BL11" s="592"/>
      <c r="BM11" s="592"/>
      <c r="BN11" s="593"/>
      <c r="BO11" s="594">
        <v>8.5</v>
      </c>
      <c r="BP11" s="594"/>
      <c r="BQ11" s="594"/>
      <c r="BR11" s="594"/>
      <c r="BS11" s="600">
        <v>212744</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2479459</v>
      </c>
      <c r="CS11" s="592"/>
      <c r="CT11" s="592"/>
      <c r="CU11" s="592"/>
      <c r="CV11" s="592"/>
      <c r="CW11" s="592"/>
      <c r="CX11" s="592"/>
      <c r="CY11" s="593"/>
      <c r="CZ11" s="594">
        <v>4.4000000000000004</v>
      </c>
      <c r="DA11" s="594"/>
      <c r="DB11" s="594"/>
      <c r="DC11" s="594"/>
      <c r="DD11" s="600">
        <v>1432990</v>
      </c>
      <c r="DE11" s="592"/>
      <c r="DF11" s="592"/>
      <c r="DG11" s="592"/>
      <c r="DH11" s="592"/>
      <c r="DI11" s="592"/>
      <c r="DJ11" s="592"/>
      <c r="DK11" s="592"/>
      <c r="DL11" s="592"/>
      <c r="DM11" s="592"/>
      <c r="DN11" s="592"/>
      <c r="DO11" s="592"/>
      <c r="DP11" s="593"/>
      <c r="DQ11" s="600">
        <v>1181198</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7215898</v>
      </c>
      <c r="BH12" s="592"/>
      <c r="BI12" s="592"/>
      <c r="BJ12" s="592"/>
      <c r="BK12" s="592"/>
      <c r="BL12" s="592"/>
      <c r="BM12" s="592"/>
      <c r="BN12" s="593"/>
      <c r="BO12" s="594">
        <v>47</v>
      </c>
      <c r="BP12" s="594"/>
      <c r="BQ12" s="594"/>
      <c r="BR12" s="594"/>
      <c r="BS12" s="600" t="s">
        <v>113</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1032841</v>
      </c>
      <c r="CS12" s="592"/>
      <c r="CT12" s="592"/>
      <c r="CU12" s="592"/>
      <c r="CV12" s="592"/>
      <c r="CW12" s="592"/>
      <c r="CX12" s="592"/>
      <c r="CY12" s="593"/>
      <c r="CZ12" s="594">
        <v>1.8</v>
      </c>
      <c r="DA12" s="594"/>
      <c r="DB12" s="594"/>
      <c r="DC12" s="594"/>
      <c r="DD12" s="600">
        <v>458041</v>
      </c>
      <c r="DE12" s="592"/>
      <c r="DF12" s="592"/>
      <c r="DG12" s="592"/>
      <c r="DH12" s="592"/>
      <c r="DI12" s="592"/>
      <c r="DJ12" s="592"/>
      <c r="DK12" s="592"/>
      <c r="DL12" s="592"/>
      <c r="DM12" s="592"/>
      <c r="DN12" s="592"/>
      <c r="DO12" s="592"/>
      <c r="DP12" s="593"/>
      <c r="DQ12" s="600">
        <v>633465</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85353</v>
      </c>
      <c r="S13" s="592"/>
      <c r="T13" s="592"/>
      <c r="U13" s="592"/>
      <c r="V13" s="592"/>
      <c r="W13" s="592"/>
      <c r="X13" s="592"/>
      <c r="Y13" s="593"/>
      <c r="Z13" s="594">
        <v>0.1</v>
      </c>
      <c r="AA13" s="594"/>
      <c r="AB13" s="594"/>
      <c r="AC13" s="594"/>
      <c r="AD13" s="595">
        <v>85353</v>
      </c>
      <c r="AE13" s="595"/>
      <c r="AF13" s="595"/>
      <c r="AG13" s="595"/>
      <c r="AH13" s="595"/>
      <c r="AI13" s="595"/>
      <c r="AJ13" s="595"/>
      <c r="AK13" s="595"/>
      <c r="AL13" s="596">
        <v>0.3</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7101232</v>
      </c>
      <c r="BH13" s="592"/>
      <c r="BI13" s="592"/>
      <c r="BJ13" s="592"/>
      <c r="BK13" s="592"/>
      <c r="BL13" s="592"/>
      <c r="BM13" s="592"/>
      <c r="BN13" s="593"/>
      <c r="BO13" s="594">
        <v>46.2</v>
      </c>
      <c r="BP13" s="594"/>
      <c r="BQ13" s="594"/>
      <c r="BR13" s="594"/>
      <c r="BS13" s="600" t="s">
        <v>113</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6009479</v>
      </c>
      <c r="CS13" s="592"/>
      <c r="CT13" s="592"/>
      <c r="CU13" s="592"/>
      <c r="CV13" s="592"/>
      <c r="CW13" s="592"/>
      <c r="CX13" s="592"/>
      <c r="CY13" s="593"/>
      <c r="CZ13" s="594">
        <v>10.6</v>
      </c>
      <c r="DA13" s="594"/>
      <c r="DB13" s="594"/>
      <c r="DC13" s="594"/>
      <c r="DD13" s="600">
        <v>4004634</v>
      </c>
      <c r="DE13" s="592"/>
      <c r="DF13" s="592"/>
      <c r="DG13" s="592"/>
      <c r="DH13" s="592"/>
      <c r="DI13" s="592"/>
      <c r="DJ13" s="592"/>
      <c r="DK13" s="592"/>
      <c r="DL13" s="592"/>
      <c r="DM13" s="592"/>
      <c r="DN13" s="592"/>
      <c r="DO13" s="592"/>
      <c r="DP13" s="593"/>
      <c r="DQ13" s="600">
        <v>2664480</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327414</v>
      </c>
      <c r="BH14" s="592"/>
      <c r="BI14" s="592"/>
      <c r="BJ14" s="592"/>
      <c r="BK14" s="592"/>
      <c r="BL14" s="592"/>
      <c r="BM14" s="592"/>
      <c r="BN14" s="593"/>
      <c r="BO14" s="594">
        <v>2.1</v>
      </c>
      <c r="BP14" s="594"/>
      <c r="BQ14" s="594"/>
      <c r="BR14" s="594"/>
      <c r="BS14" s="600" t="s">
        <v>113</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1865015</v>
      </c>
      <c r="CS14" s="592"/>
      <c r="CT14" s="592"/>
      <c r="CU14" s="592"/>
      <c r="CV14" s="592"/>
      <c r="CW14" s="592"/>
      <c r="CX14" s="592"/>
      <c r="CY14" s="593"/>
      <c r="CZ14" s="594">
        <v>3.3</v>
      </c>
      <c r="DA14" s="594"/>
      <c r="DB14" s="594"/>
      <c r="DC14" s="594"/>
      <c r="DD14" s="600">
        <v>357990</v>
      </c>
      <c r="DE14" s="592"/>
      <c r="DF14" s="592"/>
      <c r="DG14" s="592"/>
      <c r="DH14" s="592"/>
      <c r="DI14" s="592"/>
      <c r="DJ14" s="592"/>
      <c r="DK14" s="592"/>
      <c r="DL14" s="592"/>
      <c r="DM14" s="592"/>
      <c r="DN14" s="592"/>
      <c r="DO14" s="592"/>
      <c r="DP14" s="593"/>
      <c r="DQ14" s="600">
        <v>1501298</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56656</v>
      </c>
      <c r="S15" s="592"/>
      <c r="T15" s="592"/>
      <c r="U15" s="592"/>
      <c r="V15" s="592"/>
      <c r="W15" s="592"/>
      <c r="X15" s="592"/>
      <c r="Y15" s="593"/>
      <c r="Z15" s="594">
        <v>0.1</v>
      </c>
      <c r="AA15" s="594"/>
      <c r="AB15" s="594"/>
      <c r="AC15" s="594"/>
      <c r="AD15" s="595">
        <v>56656</v>
      </c>
      <c r="AE15" s="595"/>
      <c r="AF15" s="595"/>
      <c r="AG15" s="595"/>
      <c r="AH15" s="595"/>
      <c r="AI15" s="595"/>
      <c r="AJ15" s="595"/>
      <c r="AK15" s="595"/>
      <c r="AL15" s="596">
        <v>0.2</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928909</v>
      </c>
      <c r="BH15" s="592"/>
      <c r="BI15" s="592"/>
      <c r="BJ15" s="592"/>
      <c r="BK15" s="592"/>
      <c r="BL15" s="592"/>
      <c r="BM15" s="592"/>
      <c r="BN15" s="593"/>
      <c r="BO15" s="594">
        <v>6</v>
      </c>
      <c r="BP15" s="594"/>
      <c r="BQ15" s="594"/>
      <c r="BR15" s="594"/>
      <c r="BS15" s="600" t="s">
        <v>113</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6002390</v>
      </c>
      <c r="CS15" s="592"/>
      <c r="CT15" s="592"/>
      <c r="CU15" s="592"/>
      <c r="CV15" s="592"/>
      <c r="CW15" s="592"/>
      <c r="CX15" s="592"/>
      <c r="CY15" s="593"/>
      <c r="CZ15" s="594">
        <v>10.6</v>
      </c>
      <c r="DA15" s="594"/>
      <c r="DB15" s="594"/>
      <c r="DC15" s="594"/>
      <c r="DD15" s="600">
        <v>2111060</v>
      </c>
      <c r="DE15" s="592"/>
      <c r="DF15" s="592"/>
      <c r="DG15" s="592"/>
      <c r="DH15" s="592"/>
      <c r="DI15" s="592"/>
      <c r="DJ15" s="592"/>
      <c r="DK15" s="592"/>
      <c r="DL15" s="592"/>
      <c r="DM15" s="592"/>
      <c r="DN15" s="592"/>
      <c r="DO15" s="592"/>
      <c r="DP15" s="593"/>
      <c r="DQ15" s="600">
        <v>3914773</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16643738</v>
      </c>
      <c r="S16" s="592"/>
      <c r="T16" s="592"/>
      <c r="U16" s="592"/>
      <c r="V16" s="592"/>
      <c r="W16" s="592"/>
      <c r="X16" s="592"/>
      <c r="Y16" s="593"/>
      <c r="Z16" s="594">
        <v>27.9</v>
      </c>
      <c r="AA16" s="594"/>
      <c r="AB16" s="594"/>
      <c r="AC16" s="594"/>
      <c r="AD16" s="595">
        <v>14984659</v>
      </c>
      <c r="AE16" s="595"/>
      <c r="AF16" s="595"/>
      <c r="AG16" s="595"/>
      <c r="AH16" s="595"/>
      <c r="AI16" s="595"/>
      <c r="AJ16" s="595"/>
      <c r="AK16" s="595"/>
      <c r="AL16" s="596">
        <v>46.7</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166535</v>
      </c>
      <c r="CS16" s="592"/>
      <c r="CT16" s="592"/>
      <c r="CU16" s="592"/>
      <c r="CV16" s="592"/>
      <c r="CW16" s="592"/>
      <c r="CX16" s="592"/>
      <c r="CY16" s="593"/>
      <c r="CZ16" s="594">
        <v>0.3</v>
      </c>
      <c r="DA16" s="594"/>
      <c r="DB16" s="594"/>
      <c r="DC16" s="594"/>
      <c r="DD16" s="600" t="s">
        <v>113</v>
      </c>
      <c r="DE16" s="592"/>
      <c r="DF16" s="592"/>
      <c r="DG16" s="592"/>
      <c r="DH16" s="592"/>
      <c r="DI16" s="592"/>
      <c r="DJ16" s="592"/>
      <c r="DK16" s="592"/>
      <c r="DL16" s="592"/>
      <c r="DM16" s="592"/>
      <c r="DN16" s="592"/>
      <c r="DO16" s="592"/>
      <c r="DP16" s="593"/>
      <c r="DQ16" s="600">
        <v>101524</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14984659</v>
      </c>
      <c r="S17" s="592"/>
      <c r="T17" s="592"/>
      <c r="U17" s="592"/>
      <c r="V17" s="592"/>
      <c r="W17" s="592"/>
      <c r="X17" s="592"/>
      <c r="Y17" s="593"/>
      <c r="Z17" s="594">
        <v>25.1</v>
      </c>
      <c r="AA17" s="594"/>
      <c r="AB17" s="594"/>
      <c r="AC17" s="594"/>
      <c r="AD17" s="595">
        <v>14984659</v>
      </c>
      <c r="AE17" s="595"/>
      <c r="AF17" s="595"/>
      <c r="AG17" s="595"/>
      <c r="AH17" s="595"/>
      <c r="AI17" s="595"/>
      <c r="AJ17" s="595"/>
      <c r="AK17" s="595"/>
      <c r="AL17" s="596">
        <v>46.7</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v>5</v>
      </c>
      <c r="BH17" s="592"/>
      <c r="BI17" s="592"/>
      <c r="BJ17" s="592"/>
      <c r="BK17" s="592"/>
      <c r="BL17" s="592"/>
      <c r="BM17" s="592"/>
      <c r="BN17" s="593"/>
      <c r="BO17" s="594">
        <v>0</v>
      </c>
      <c r="BP17" s="594"/>
      <c r="BQ17" s="594"/>
      <c r="BR17" s="594"/>
      <c r="BS17" s="600" t="s">
        <v>113</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8616800</v>
      </c>
      <c r="CS17" s="592"/>
      <c r="CT17" s="592"/>
      <c r="CU17" s="592"/>
      <c r="CV17" s="592"/>
      <c r="CW17" s="592"/>
      <c r="CX17" s="592"/>
      <c r="CY17" s="593"/>
      <c r="CZ17" s="594">
        <v>15.2</v>
      </c>
      <c r="DA17" s="594"/>
      <c r="DB17" s="594"/>
      <c r="DC17" s="594"/>
      <c r="DD17" s="600" t="s">
        <v>113</v>
      </c>
      <c r="DE17" s="592"/>
      <c r="DF17" s="592"/>
      <c r="DG17" s="592"/>
      <c r="DH17" s="592"/>
      <c r="DI17" s="592"/>
      <c r="DJ17" s="592"/>
      <c r="DK17" s="592"/>
      <c r="DL17" s="592"/>
      <c r="DM17" s="592"/>
      <c r="DN17" s="592"/>
      <c r="DO17" s="592"/>
      <c r="DP17" s="593"/>
      <c r="DQ17" s="600">
        <v>8252923</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1655370</v>
      </c>
      <c r="S18" s="592"/>
      <c r="T18" s="592"/>
      <c r="U18" s="592"/>
      <c r="V18" s="592"/>
      <c r="W18" s="592"/>
      <c r="X18" s="592"/>
      <c r="Y18" s="593"/>
      <c r="Z18" s="594">
        <v>2.8</v>
      </c>
      <c r="AA18" s="594"/>
      <c r="AB18" s="594"/>
      <c r="AC18" s="594"/>
      <c r="AD18" s="595" t="s">
        <v>113</v>
      </c>
      <c r="AE18" s="595"/>
      <c r="AF18" s="595"/>
      <c r="AG18" s="595"/>
      <c r="AH18" s="595"/>
      <c r="AI18" s="595"/>
      <c r="AJ18" s="595"/>
      <c r="AK18" s="595"/>
      <c r="AL18" s="596" t="s">
        <v>113</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v>3709</v>
      </c>
      <c r="S19" s="592"/>
      <c r="T19" s="592"/>
      <c r="U19" s="592"/>
      <c r="V19" s="592"/>
      <c r="W19" s="592"/>
      <c r="X19" s="592"/>
      <c r="Y19" s="593"/>
      <c r="Z19" s="594">
        <v>0</v>
      </c>
      <c r="AA19" s="594"/>
      <c r="AB19" s="594"/>
      <c r="AC19" s="594"/>
      <c r="AD19" s="595" t="s">
        <v>113</v>
      </c>
      <c r="AE19" s="595"/>
      <c r="AF19" s="595"/>
      <c r="AG19" s="595"/>
      <c r="AH19" s="595"/>
      <c r="AI19" s="595"/>
      <c r="AJ19" s="595"/>
      <c r="AK19" s="595"/>
      <c r="AL19" s="596" t="s">
        <v>113</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637717</v>
      </c>
      <c r="BH19" s="592"/>
      <c r="BI19" s="592"/>
      <c r="BJ19" s="592"/>
      <c r="BK19" s="592"/>
      <c r="BL19" s="592"/>
      <c r="BM19" s="592"/>
      <c r="BN19" s="593"/>
      <c r="BO19" s="594">
        <v>4.2</v>
      </c>
      <c r="BP19" s="594"/>
      <c r="BQ19" s="594"/>
      <c r="BR19" s="594"/>
      <c r="BS19" s="600" t="s">
        <v>113</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34086495</v>
      </c>
      <c r="S20" s="592"/>
      <c r="T20" s="592"/>
      <c r="U20" s="592"/>
      <c r="V20" s="592"/>
      <c r="W20" s="592"/>
      <c r="X20" s="592"/>
      <c r="Y20" s="593"/>
      <c r="Z20" s="594">
        <v>57.1</v>
      </c>
      <c r="AA20" s="594"/>
      <c r="AB20" s="594"/>
      <c r="AC20" s="594"/>
      <c r="AD20" s="595">
        <v>31906055</v>
      </c>
      <c r="AE20" s="595"/>
      <c r="AF20" s="595"/>
      <c r="AG20" s="595"/>
      <c r="AH20" s="595"/>
      <c r="AI20" s="595"/>
      <c r="AJ20" s="595"/>
      <c r="AK20" s="595"/>
      <c r="AL20" s="596">
        <v>99.5</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637717</v>
      </c>
      <c r="BH20" s="592"/>
      <c r="BI20" s="592"/>
      <c r="BJ20" s="592"/>
      <c r="BK20" s="592"/>
      <c r="BL20" s="592"/>
      <c r="BM20" s="592"/>
      <c r="BN20" s="593"/>
      <c r="BO20" s="594">
        <v>4.2</v>
      </c>
      <c r="BP20" s="594"/>
      <c r="BQ20" s="594"/>
      <c r="BR20" s="594"/>
      <c r="BS20" s="600" t="s">
        <v>113</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56804466</v>
      </c>
      <c r="CS20" s="592"/>
      <c r="CT20" s="592"/>
      <c r="CU20" s="592"/>
      <c r="CV20" s="592"/>
      <c r="CW20" s="592"/>
      <c r="CX20" s="592"/>
      <c r="CY20" s="593"/>
      <c r="CZ20" s="594">
        <v>100</v>
      </c>
      <c r="DA20" s="594"/>
      <c r="DB20" s="594"/>
      <c r="DC20" s="594"/>
      <c r="DD20" s="600">
        <v>11047460</v>
      </c>
      <c r="DE20" s="592"/>
      <c r="DF20" s="592"/>
      <c r="DG20" s="592"/>
      <c r="DH20" s="592"/>
      <c r="DI20" s="592"/>
      <c r="DJ20" s="592"/>
      <c r="DK20" s="592"/>
      <c r="DL20" s="592"/>
      <c r="DM20" s="592"/>
      <c r="DN20" s="592"/>
      <c r="DO20" s="592"/>
      <c r="DP20" s="593"/>
      <c r="DQ20" s="600">
        <v>37345299</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v>29683</v>
      </c>
      <c r="S21" s="592"/>
      <c r="T21" s="592"/>
      <c r="U21" s="592"/>
      <c r="V21" s="592"/>
      <c r="W21" s="592"/>
      <c r="X21" s="592"/>
      <c r="Y21" s="593"/>
      <c r="Z21" s="594">
        <v>0</v>
      </c>
      <c r="AA21" s="594"/>
      <c r="AB21" s="594"/>
      <c r="AC21" s="594"/>
      <c r="AD21" s="595">
        <v>29683</v>
      </c>
      <c r="AE21" s="595"/>
      <c r="AF21" s="595"/>
      <c r="AG21" s="595"/>
      <c r="AH21" s="595"/>
      <c r="AI21" s="595"/>
      <c r="AJ21" s="595"/>
      <c r="AK21" s="595"/>
      <c r="AL21" s="596">
        <v>0.1</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v>116356</v>
      </c>
      <c r="BH21" s="592"/>
      <c r="BI21" s="592"/>
      <c r="BJ21" s="592"/>
      <c r="BK21" s="592"/>
      <c r="BL21" s="592"/>
      <c r="BM21" s="592"/>
      <c r="BN21" s="593"/>
      <c r="BO21" s="594">
        <v>0.8</v>
      </c>
      <c r="BP21" s="594"/>
      <c r="BQ21" s="594"/>
      <c r="BR21" s="594"/>
      <c r="BS21" s="600" t="s">
        <v>113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589906</v>
      </c>
      <c r="S22" s="592"/>
      <c r="T22" s="592"/>
      <c r="U22" s="592"/>
      <c r="V22" s="592"/>
      <c r="W22" s="592"/>
      <c r="X22" s="592"/>
      <c r="Y22" s="593"/>
      <c r="Z22" s="594">
        <v>1</v>
      </c>
      <c r="AA22" s="594"/>
      <c r="AB22" s="594"/>
      <c r="AC22" s="594"/>
      <c r="AD22" s="595" t="s">
        <v>113</v>
      </c>
      <c r="AE22" s="595"/>
      <c r="AF22" s="595"/>
      <c r="AG22" s="595"/>
      <c r="AH22" s="595"/>
      <c r="AI22" s="595"/>
      <c r="AJ22" s="595"/>
      <c r="AK22" s="595"/>
      <c r="AL22" s="596" t="s">
        <v>113</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1457731</v>
      </c>
      <c r="S23" s="592"/>
      <c r="T23" s="592"/>
      <c r="U23" s="592"/>
      <c r="V23" s="592"/>
      <c r="W23" s="592"/>
      <c r="X23" s="592"/>
      <c r="Y23" s="593"/>
      <c r="Z23" s="594">
        <v>2.4</v>
      </c>
      <c r="AA23" s="594"/>
      <c r="AB23" s="594"/>
      <c r="AC23" s="594"/>
      <c r="AD23" s="595">
        <v>43659</v>
      </c>
      <c r="AE23" s="595"/>
      <c r="AF23" s="595"/>
      <c r="AG23" s="595"/>
      <c r="AH23" s="595"/>
      <c r="AI23" s="595"/>
      <c r="AJ23" s="595"/>
      <c r="AK23" s="595"/>
      <c r="AL23" s="596">
        <v>0.1</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v>521361</v>
      </c>
      <c r="BH23" s="592"/>
      <c r="BI23" s="592"/>
      <c r="BJ23" s="592"/>
      <c r="BK23" s="592"/>
      <c r="BL23" s="592"/>
      <c r="BM23" s="592"/>
      <c r="BN23" s="593"/>
      <c r="BO23" s="594">
        <v>3.4</v>
      </c>
      <c r="BP23" s="594"/>
      <c r="BQ23" s="594"/>
      <c r="BR23" s="594"/>
      <c r="BS23" s="600" t="s">
        <v>113</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212888</v>
      </c>
      <c r="S24" s="592"/>
      <c r="T24" s="592"/>
      <c r="U24" s="592"/>
      <c r="V24" s="592"/>
      <c r="W24" s="592"/>
      <c r="X24" s="592"/>
      <c r="Y24" s="593"/>
      <c r="Z24" s="594">
        <v>0.4</v>
      </c>
      <c r="AA24" s="594"/>
      <c r="AB24" s="594"/>
      <c r="AC24" s="594"/>
      <c r="AD24" s="595" t="s">
        <v>113</v>
      </c>
      <c r="AE24" s="595"/>
      <c r="AF24" s="595"/>
      <c r="AG24" s="595"/>
      <c r="AH24" s="595"/>
      <c r="AI24" s="595"/>
      <c r="AJ24" s="595"/>
      <c r="AK24" s="595"/>
      <c r="AL24" s="596" t="s">
        <v>113</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29416930</v>
      </c>
      <c r="CS24" s="581"/>
      <c r="CT24" s="581"/>
      <c r="CU24" s="581"/>
      <c r="CV24" s="581"/>
      <c r="CW24" s="581"/>
      <c r="CX24" s="581"/>
      <c r="CY24" s="582"/>
      <c r="CZ24" s="618">
        <v>51.8</v>
      </c>
      <c r="DA24" s="619"/>
      <c r="DB24" s="619"/>
      <c r="DC24" s="620"/>
      <c r="DD24" s="617">
        <v>20591547</v>
      </c>
      <c r="DE24" s="581"/>
      <c r="DF24" s="581"/>
      <c r="DG24" s="581"/>
      <c r="DH24" s="581"/>
      <c r="DI24" s="581"/>
      <c r="DJ24" s="581"/>
      <c r="DK24" s="582"/>
      <c r="DL24" s="617">
        <v>20034230</v>
      </c>
      <c r="DM24" s="581"/>
      <c r="DN24" s="581"/>
      <c r="DO24" s="581"/>
      <c r="DP24" s="581"/>
      <c r="DQ24" s="581"/>
      <c r="DR24" s="581"/>
      <c r="DS24" s="581"/>
      <c r="DT24" s="581"/>
      <c r="DU24" s="581"/>
      <c r="DV24" s="582"/>
      <c r="DW24" s="585">
        <v>57.9</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8515667</v>
      </c>
      <c r="S25" s="592"/>
      <c r="T25" s="592"/>
      <c r="U25" s="592"/>
      <c r="V25" s="592"/>
      <c r="W25" s="592"/>
      <c r="X25" s="592"/>
      <c r="Y25" s="593"/>
      <c r="Z25" s="594">
        <v>14.3</v>
      </c>
      <c r="AA25" s="594"/>
      <c r="AB25" s="594"/>
      <c r="AC25" s="594"/>
      <c r="AD25" s="595" t="s">
        <v>113</v>
      </c>
      <c r="AE25" s="595"/>
      <c r="AF25" s="595"/>
      <c r="AG25" s="595"/>
      <c r="AH25" s="595"/>
      <c r="AI25" s="595"/>
      <c r="AJ25" s="595"/>
      <c r="AK25" s="595"/>
      <c r="AL25" s="596" t="s">
        <v>113</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9074810</v>
      </c>
      <c r="CS25" s="623"/>
      <c r="CT25" s="623"/>
      <c r="CU25" s="623"/>
      <c r="CV25" s="623"/>
      <c r="CW25" s="623"/>
      <c r="CX25" s="623"/>
      <c r="CY25" s="624"/>
      <c r="CZ25" s="625">
        <v>16</v>
      </c>
      <c r="DA25" s="626"/>
      <c r="DB25" s="626"/>
      <c r="DC25" s="627"/>
      <c r="DD25" s="600">
        <v>8450542</v>
      </c>
      <c r="DE25" s="623"/>
      <c r="DF25" s="623"/>
      <c r="DG25" s="623"/>
      <c r="DH25" s="623"/>
      <c r="DI25" s="623"/>
      <c r="DJ25" s="623"/>
      <c r="DK25" s="624"/>
      <c r="DL25" s="600">
        <v>8410250</v>
      </c>
      <c r="DM25" s="623"/>
      <c r="DN25" s="623"/>
      <c r="DO25" s="623"/>
      <c r="DP25" s="623"/>
      <c r="DQ25" s="623"/>
      <c r="DR25" s="623"/>
      <c r="DS25" s="623"/>
      <c r="DT25" s="623"/>
      <c r="DU25" s="623"/>
      <c r="DV25" s="624"/>
      <c r="DW25" s="596">
        <v>24.3</v>
      </c>
      <c r="DX25" s="621"/>
      <c r="DY25" s="621"/>
      <c r="DZ25" s="621"/>
      <c r="EA25" s="621"/>
      <c r="EB25" s="621"/>
      <c r="EC25" s="622"/>
    </row>
    <row r="26" spans="2:133" ht="11.25" customHeight="1">
      <c r="B26" s="628" t="s">
        <v>274</v>
      </c>
      <c r="C26" s="629"/>
      <c r="D26" s="629"/>
      <c r="E26" s="629"/>
      <c r="F26" s="629"/>
      <c r="G26" s="629"/>
      <c r="H26" s="629"/>
      <c r="I26" s="629"/>
      <c r="J26" s="629"/>
      <c r="K26" s="629"/>
      <c r="L26" s="629"/>
      <c r="M26" s="629"/>
      <c r="N26" s="629"/>
      <c r="O26" s="629"/>
      <c r="P26" s="629"/>
      <c r="Q26" s="630"/>
      <c r="R26" s="591">
        <v>3792</v>
      </c>
      <c r="S26" s="592"/>
      <c r="T26" s="592"/>
      <c r="U26" s="592"/>
      <c r="V26" s="592"/>
      <c r="W26" s="592"/>
      <c r="X26" s="592"/>
      <c r="Y26" s="593"/>
      <c r="Z26" s="594">
        <v>0</v>
      </c>
      <c r="AA26" s="594"/>
      <c r="AB26" s="594"/>
      <c r="AC26" s="594"/>
      <c r="AD26" s="595">
        <v>3792</v>
      </c>
      <c r="AE26" s="595"/>
      <c r="AF26" s="595"/>
      <c r="AG26" s="595"/>
      <c r="AH26" s="595"/>
      <c r="AI26" s="595"/>
      <c r="AJ26" s="595"/>
      <c r="AK26" s="595"/>
      <c r="AL26" s="596">
        <v>0</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5962456</v>
      </c>
      <c r="CS26" s="592"/>
      <c r="CT26" s="592"/>
      <c r="CU26" s="592"/>
      <c r="CV26" s="592"/>
      <c r="CW26" s="592"/>
      <c r="CX26" s="592"/>
      <c r="CY26" s="593"/>
      <c r="CZ26" s="625">
        <v>10.5</v>
      </c>
      <c r="DA26" s="626"/>
      <c r="DB26" s="626"/>
      <c r="DC26" s="627"/>
      <c r="DD26" s="600">
        <v>5359468</v>
      </c>
      <c r="DE26" s="592"/>
      <c r="DF26" s="592"/>
      <c r="DG26" s="592"/>
      <c r="DH26" s="592"/>
      <c r="DI26" s="592"/>
      <c r="DJ26" s="592"/>
      <c r="DK26" s="593"/>
      <c r="DL26" s="600" t="s">
        <v>277</v>
      </c>
      <c r="DM26" s="592"/>
      <c r="DN26" s="592"/>
      <c r="DO26" s="592"/>
      <c r="DP26" s="592"/>
      <c r="DQ26" s="592"/>
      <c r="DR26" s="592"/>
      <c r="DS26" s="592"/>
      <c r="DT26" s="592"/>
      <c r="DU26" s="592"/>
      <c r="DV26" s="593"/>
      <c r="DW26" s="596" t="s">
        <v>277</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4304633</v>
      </c>
      <c r="S27" s="592"/>
      <c r="T27" s="592"/>
      <c r="U27" s="592"/>
      <c r="V27" s="592"/>
      <c r="W27" s="592"/>
      <c r="X27" s="592"/>
      <c r="Y27" s="593"/>
      <c r="Z27" s="594">
        <v>7.2</v>
      </c>
      <c r="AA27" s="594"/>
      <c r="AB27" s="594"/>
      <c r="AC27" s="594"/>
      <c r="AD27" s="595" t="s">
        <v>113</v>
      </c>
      <c r="AE27" s="595"/>
      <c r="AF27" s="595"/>
      <c r="AG27" s="595"/>
      <c r="AH27" s="595"/>
      <c r="AI27" s="595"/>
      <c r="AJ27" s="595"/>
      <c r="AK27" s="595"/>
      <c r="AL27" s="596" t="s">
        <v>113</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15365542</v>
      </c>
      <c r="BH27" s="592"/>
      <c r="BI27" s="592"/>
      <c r="BJ27" s="592"/>
      <c r="BK27" s="592"/>
      <c r="BL27" s="592"/>
      <c r="BM27" s="592"/>
      <c r="BN27" s="593"/>
      <c r="BO27" s="594">
        <v>100</v>
      </c>
      <c r="BP27" s="594"/>
      <c r="BQ27" s="594"/>
      <c r="BR27" s="594"/>
      <c r="BS27" s="600">
        <v>212744</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11725320</v>
      </c>
      <c r="CS27" s="623"/>
      <c r="CT27" s="623"/>
      <c r="CU27" s="623"/>
      <c r="CV27" s="623"/>
      <c r="CW27" s="623"/>
      <c r="CX27" s="623"/>
      <c r="CY27" s="624"/>
      <c r="CZ27" s="625">
        <v>20.6</v>
      </c>
      <c r="DA27" s="626"/>
      <c r="DB27" s="626"/>
      <c r="DC27" s="627"/>
      <c r="DD27" s="600">
        <v>3888082</v>
      </c>
      <c r="DE27" s="623"/>
      <c r="DF27" s="623"/>
      <c r="DG27" s="623"/>
      <c r="DH27" s="623"/>
      <c r="DI27" s="623"/>
      <c r="DJ27" s="623"/>
      <c r="DK27" s="624"/>
      <c r="DL27" s="600">
        <v>3812333</v>
      </c>
      <c r="DM27" s="623"/>
      <c r="DN27" s="623"/>
      <c r="DO27" s="623"/>
      <c r="DP27" s="623"/>
      <c r="DQ27" s="623"/>
      <c r="DR27" s="623"/>
      <c r="DS27" s="623"/>
      <c r="DT27" s="623"/>
      <c r="DU27" s="623"/>
      <c r="DV27" s="624"/>
      <c r="DW27" s="596">
        <v>11</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273514</v>
      </c>
      <c r="S28" s="592"/>
      <c r="T28" s="592"/>
      <c r="U28" s="592"/>
      <c r="V28" s="592"/>
      <c r="W28" s="592"/>
      <c r="X28" s="592"/>
      <c r="Y28" s="593"/>
      <c r="Z28" s="594">
        <v>0.5</v>
      </c>
      <c r="AA28" s="594"/>
      <c r="AB28" s="594"/>
      <c r="AC28" s="594"/>
      <c r="AD28" s="595">
        <v>87322</v>
      </c>
      <c r="AE28" s="595"/>
      <c r="AF28" s="595"/>
      <c r="AG28" s="595"/>
      <c r="AH28" s="595"/>
      <c r="AI28" s="595"/>
      <c r="AJ28" s="595"/>
      <c r="AK28" s="595"/>
      <c r="AL28" s="596">
        <v>0.3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8616800</v>
      </c>
      <c r="CS28" s="592"/>
      <c r="CT28" s="592"/>
      <c r="CU28" s="592"/>
      <c r="CV28" s="592"/>
      <c r="CW28" s="592"/>
      <c r="CX28" s="592"/>
      <c r="CY28" s="593"/>
      <c r="CZ28" s="625">
        <v>15.2</v>
      </c>
      <c r="DA28" s="626"/>
      <c r="DB28" s="626"/>
      <c r="DC28" s="627"/>
      <c r="DD28" s="600">
        <v>8252923</v>
      </c>
      <c r="DE28" s="592"/>
      <c r="DF28" s="592"/>
      <c r="DG28" s="592"/>
      <c r="DH28" s="592"/>
      <c r="DI28" s="592"/>
      <c r="DJ28" s="592"/>
      <c r="DK28" s="593"/>
      <c r="DL28" s="600">
        <v>7811647</v>
      </c>
      <c r="DM28" s="592"/>
      <c r="DN28" s="592"/>
      <c r="DO28" s="592"/>
      <c r="DP28" s="592"/>
      <c r="DQ28" s="592"/>
      <c r="DR28" s="592"/>
      <c r="DS28" s="592"/>
      <c r="DT28" s="592"/>
      <c r="DU28" s="592"/>
      <c r="DV28" s="593"/>
      <c r="DW28" s="596">
        <v>22.6</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4054</v>
      </c>
      <c r="S29" s="592"/>
      <c r="T29" s="592"/>
      <c r="U29" s="592"/>
      <c r="V29" s="592"/>
      <c r="W29" s="592"/>
      <c r="X29" s="592"/>
      <c r="Y29" s="593"/>
      <c r="Z29" s="594">
        <v>0</v>
      </c>
      <c r="AA29" s="594"/>
      <c r="AB29" s="594"/>
      <c r="AC29" s="594"/>
      <c r="AD29" s="595" t="s">
        <v>113</v>
      </c>
      <c r="AE29" s="595"/>
      <c r="AF29" s="595"/>
      <c r="AG29" s="595"/>
      <c r="AH29" s="595"/>
      <c r="AI29" s="595"/>
      <c r="AJ29" s="595"/>
      <c r="AK29" s="595"/>
      <c r="AL29" s="596" t="s">
        <v>113</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8616144</v>
      </c>
      <c r="CS29" s="623"/>
      <c r="CT29" s="623"/>
      <c r="CU29" s="623"/>
      <c r="CV29" s="623"/>
      <c r="CW29" s="623"/>
      <c r="CX29" s="623"/>
      <c r="CY29" s="624"/>
      <c r="CZ29" s="625">
        <v>15.2</v>
      </c>
      <c r="DA29" s="626"/>
      <c r="DB29" s="626"/>
      <c r="DC29" s="627"/>
      <c r="DD29" s="600">
        <v>8252267</v>
      </c>
      <c r="DE29" s="623"/>
      <c r="DF29" s="623"/>
      <c r="DG29" s="623"/>
      <c r="DH29" s="623"/>
      <c r="DI29" s="623"/>
      <c r="DJ29" s="623"/>
      <c r="DK29" s="624"/>
      <c r="DL29" s="600">
        <v>7810991</v>
      </c>
      <c r="DM29" s="623"/>
      <c r="DN29" s="623"/>
      <c r="DO29" s="623"/>
      <c r="DP29" s="623"/>
      <c r="DQ29" s="623"/>
      <c r="DR29" s="623"/>
      <c r="DS29" s="623"/>
      <c r="DT29" s="623"/>
      <c r="DU29" s="623"/>
      <c r="DV29" s="624"/>
      <c r="DW29" s="596">
        <v>22.6</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540818</v>
      </c>
      <c r="S30" s="592"/>
      <c r="T30" s="592"/>
      <c r="U30" s="592"/>
      <c r="V30" s="592"/>
      <c r="W30" s="592"/>
      <c r="X30" s="592"/>
      <c r="Y30" s="593"/>
      <c r="Z30" s="594">
        <v>0.9</v>
      </c>
      <c r="AA30" s="594"/>
      <c r="AB30" s="594"/>
      <c r="AC30" s="594"/>
      <c r="AD30" s="595" t="s">
        <v>113</v>
      </c>
      <c r="AE30" s="595"/>
      <c r="AF30" s="595"/>
      <c r="AG30" s="595"/>
      <c r="AH30" s="595"/>
      <c r="AI30" s="595"/>
      <c r="AJ30" s="595"/>
      <c r="AK30" s="595"/>
      <c r="AL30" s="596" t="s">
        <v>113</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98.3</v>
      </c>
      <c r="BH30" s="650"/>
      <c r="BI30" s="650"/>
      <c r="BJ30" s="650"/>
      <c r="BK30" s="650"/>
      <c r="BL30" s="650"/>
      <c r="BM30" s="586">
        <v>93.2</v>
      </c>
      <c r="BN30" s="650"/>
      <c r="BO30" s="650"/>
      <c r="BP30" s="650"/>
      <c r="BQ30" s="651"/>
      <c r="BR30" s="649">
        <v>97.9</v>
      </c>
      <c r="BS30" s="650"/>
      <c r="BT30" s="650"/>
      <c r="BU30" s="650"/>
      <c r="BV30" s="650"/>
      <c r="BW30" s="650"/>
      <c r="BX30" s="586">
        <v>91.7</v>
      </c>
      <c r="BY30" s="650"/>
      <c r="BZ30" s="650"/>
      <c r="CA30" s="650"/>
      <c r="CB30" s="651"/>
      <c r="CD30" s="654"/>
      <c r="CE30" s="655"/>
      <c r="CF30" s="605" t="s">
        <v>291</v>
      </c>
      <c r="CG30" s="606"/>
      <c r="CH30" s="606"/>
      <c r="CI30" s="606"/>
      <c r="CJ30" s="606"/>
      <c r="CK30" s="606"/>
      <c r="CL30" s="606"/>
      <c r="CM30" s="606"/>
      <c r="CN30" s="606"/>
      <c r="CO30" s="606"/>
      <c r="CP30" s="606"/>
      <c r="CQ30" s="607"/>
      <c r="CR30" s="591">
        <v>7683440</v>
      </c>
      <c r="CS30" s="592"/>
      <c r="CT30" s="592"/>
      <c r="CU30" s="592"/>
      <c r="CV30" s="592"/>
      <c r="CW30" s="592"/>
      <c r="CX30" s="592"/>
      <c r="CY30" s="593"/>
      <c r="CZ30" s="625">
        <v>13.5</v>
      </c>
      <c r="DA30" s="626"/>
      <c r="DB30" s="626"/>
      <c r="DC30" s="627"/>
      <c r="DD30" s="600">
        <v>7369263</v>
      </c>
      <c r="DE30" s="592"/>
      <c r="DF30" s="592"/>
      <c r="DG30" s="592"/>
      <c r="DH30" s="592"/>
      <c r="DI30" s="592"/>
      <c r="DJ30" s="592"/>
      <c r="DK30" s="593"/>
      <c r="DL30" s="600">
        <v>7057542</v>
      </c>
      <c r="DM30" s="592"/>
      <c r="DN30" s="592"/>
      <c r="DO30" s="592"/>
      <c r="DP30" s="592"/>
      <c r="DQ30" s="592"/>
      <c r="DR30" s="592"/>
      <c r="DS30" s="592"/>
      <c r="DT30" s="592"/>
      <c r="DU30" s="592"/>
      <c r="DV30" s="593"/>
      <c r="DW30" s="596">
        <v>20.399999999999999</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2773369</v>
      </c>
      <c r="S31" s="592"/>
      <c r="T31" s="592"/>
      <c r="U31" s="592"/>
      <c r="V31" s="592"/>
      <c r="W31" s="592"/>
      <c r="X31" s="592"/>
      <c r="Y31" s="593"/>
      <c r="Z31" s="594">
        <v>4.5999999999999996</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98.8</v>
      </c>
      <c r="BH31" s="623"/>
      <c r="BI31" s="623"/>
      <c r="BJ31" s="623"/>
      <c r="BK31" s="623"/>
      <c r="BL31" s="623"/>
      <c r="BM31" s="597">
        <v>95.1</v>
      </c>
      <c r="BN31" s="647"/>
      <c r="BO31" s="647"/>
      <c r="BP31" s="647"/>
      <c r="BQ31" s="648"/>
      <c r="BR31" s="646">
        <v>98.6</v>
      </c>
      <c r="BS31" s="623"/>
      <c r="BT31" s="623"/>
      <c r="BU31" s="623"/>
      <c r="BV31" s="623"/>
      <c r="BW31" s="623"/>
      <c r="BX31" s="597">
        <v>94.2</v>
      </c>
      <c r="BY31" s="647"/>
      <c r="BZ31" s="647"/>
      <c r="CA31" s="647"/>
      <c r="CB31" s="648"/>
      <c r="CD31" s="654"/>
      <c r="CE31" s="655"/>
      <c r="CF31" s="605" t="s">
        <v>295</v>
      </c>
      <c r="CG31" s="606"/>
      <c r="CH31" s="606"/>
      <c r="CI31" s="606"/>
      <c r="CJ31" s="606"/>
      <c r="CK31" s="606"/>
      <c r="CL31" s="606"/>
      <c r="CM31" s="606"/>
      <c r="CN31" s="606"/>
      <c r="CO31" s="606"/>
      <c r="CP31" s="606"/>
      <c r="CQ31" s="607"/>
      <c r="CR31" s="591">
        <v>932704</v>
      </c>
      <c r="CS31" s="623"/>
      <c r="CT31" s="623"/>
      <c r="CU31" s="623"/>
      <c r="CV31" s="623"/>
      <c r="CW31" s="623"/>
      <c r="CX31" s="623"/>
      <c r="CY31" s="624"/>
      <c r="CZ31" s="625">
        <v>1.6</v>
      </c>
      <c r="DA31" s="626"/>
      <c r="DB31" s="626"/>
      <c r="DC31" s="627"/>
      <c r="DD31" s="600">
        <v>883004</v>
      </c>
      <c r="DE31" s="623"/>
      <c r="DF31" s="623"/>
      <c r="DG31" s="623"/>
      <c r="DH31" s="623"/>
      <c r="DI31" s="623"/>
      <c r="DJ31" s="623"/>
      <c r="DK31" s="624"/>
      <c r="DL31" s="600">
        <v>753449</v>
      </c>
      <c r="DM31" s="623"/>
      <c r="DN31" s="623"/>
      <c r="DO31" s="623"/>
      <c r="DP31" s="623"/>
      <c r="DQ31" s="623"/>
      <c r="DR31" s="623"/>
      <c r="DS31" s="623"/>
      <c r="DT31" s="623"/>
      <c r="DU31" s="623"/>
      <c r="DV31" s="624"/>
      <c r="DW31" s="596">
        <v>2.2000000000000002</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492214</v>
      </c>
      <c r="S32" s="592"/>
      <c r="T32" s="592"/>
      <c r="U32" s="592"/>
      <c r="V32" s="592"/>
      <c r="W32" s="592"/>
      <c r="X32" s="592"/>
      <c r="Y32" s="593"/>
      <c r="Z32" s="594">
        <v>0.8</v>
      </c>
      <c r="AA32" s="594"/>
      <c r="AB32" s="594"/>
      <c r="AC32" s="594"/>
      <c r="AD32" s="595">
        <v>6024</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97.6</v>
      </c>
      <c r="BH32" s="659"/>
      <c r="BI32" s="659"/>
      <c r="BJ32" s="659"/>
      <c r="BK32" s="659"/>
      <c r="BL32" s="659"/>
      <c r="BM32" s="660">
        <v>90.9</v>
      </c>
      <c r="BN32" s="659"/>
      <c r="BO32" s="659"/>
      <c r="BP32" s="659"/>
      <c r="BQ32" s="661"/>
      <c r="BR32" s="658">
        <v>97</v>
      </c>
      <c r="BS32" s="659"/>
      <c r="BT32" s="659"/>
      <c r="BU32" s="659"/>
      <c r="BV32" s="659"/>
      <c r="BW32" s="659"/>
      <c r="BX32" s="660">
        <v>88.9</v>
      </c>
      <c r="BY32" s="659"/>
      <c r="BZ32" s="659"/>
      <c r="CA32" s="659"/>
      <c r="CB32" s="661"/>
      <c r="CD32" s="656"/>
      <c r="CE32" s="657"/>
      <c r="CF32" s="605" t="s">
        <v>298</v>
      </c>
      <c r="CG32" s="606"/>
      <c r="CH32" s="606"/>
      <c r="CI32" s="606"/>
      <c r="CJ32" s="606"/>
      <c r="CK32" s="606"/>
      <c r="CL32" s="606"/>
      <c r="CM32" s="606"/>
      <c r="CN32" s="606"/>
      <c r="CO32" s="606"/>
      <c r="CP32" s="606"/>
      <c r="CQ32" s="607"/>
      <c r="CR32" s="591">
        <v>656</v>
      </c>
      <c r="CS32" s="592"/>
      <c r="CT32" s="592"/>
      <c r="CU32" s="592"/>
      <c r="CV32" s="592"/>
      <c r="CW32" s="592"/>
      <c r="CX32" s="592"/>
      <c r="CY32" s="593"/>
      <c r="CZ32" s="625">
        <v>0</v>
      </c>
      <c r="DA32" s="626"/>
      <c r="DB32" s="626"/>
      <c r="DC32" s="627"/>
      <c r="DD32" s="600">
        <v>656</v>
      </c>
      <c r="DE32" s="592"/>
      <c r="DF32" s="592"/>
      <c r="DG32" s="592"/>
      <c r="DH32" s="592"/>
      <c r="DI32" s="592"/>
      <c r="DJ32" s="592"/>
      <c r="DK32" s="593"/>
      <c r="DL32" s="600">
        <v>656</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6428100</v>
      </c>
      <c r="S33" s="592"/>
      <c r="T33" s="592"/>
      <c r="U33" s="592"/>
      <c r="V33" s="592"/>
      <c r="W33" s="592"/>
      <c r="X33" s="592"/>
      <c r="Y33" s="593"/>
      <c r="Z33" s="594">
        <v>10.8</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16173541</v>
      </c>
      <c r="CS33" s="623"/>
      <c r="CT33" s="623"/>
      <c r="CU33" s="623"/>
      <c r="CV33" s="623"/>
      <c r="CW33" s="623"/>
      <c r="CX33" s="623"/>
      <c r="CY33" s="624"/>
      <c r="CZ33" s="625">
        <v>28.5</v>
      </c>
      <c r="DA33" s="626"/>
      <c r="DB33" s="626"/>
      <c r="DC33" s="627"/>
      <c r="DD33" s="600">
        <v>13868220</v>
      </c>
      <c r="DE33" s="623"/>
      <c r="DF33" s="623"/>
      <c r="DG33" s="623"/>
      <c r="DH33" s="623"/>
      <c r="DI33" s="623"/>
      <c r="DJ33" s="623"/>
      <c r="DK33" s="624"/>
      <c r="DL33" s="600">
        <v>9368053</v>
      </c>
      <c r="DM33" s="623"/>
      <c r="DN33" s="623"/>
      <c r="DO33" s="623"/>
      <c r="DP33" s="623"/>
      <c r="DQ33" s="623"/>
      <c r="DR33" s="623"/>
      <c r="DS33" s="623"/>
      <c r="DT33" s="623"/>
      <c r="DU33" s="623"/>
      <c r="DV33" s="624"/>
      <c r="DW33" s="596">
        <v>27.1</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6085006</v>
      </c>
      <c r="CS34" s="592"/>
      <c r="CT34" s="592"/>
      <c r="CU34" s="592"/>
      <c r="CV34" s="592"/>
      <c r="CW34" s="592"/>
      <c r="CX34" s="592"/>
      <c r="CY34" s="593"/>
      <c r="CZ34" s="625">
        <v>10.7</v>
      </c>
      <c r="DA34" s="626"/>
      <c r="DB34" s="626"/>
      <c r="DC34" s="627"/>
      <c r="DD34" s="600">
        <v>5101265</v>
      </c>
      <c r="DE34" s="592"/>
      <c r="DF34" s="592"/>
      <c r="DG34" s="592"/>
      <c r="DH34" s="592"/>
      <c r="DI34" s="592"/>
      <c r="DJ34" s="592"/>
      <c r="DK34" s="593"/>
      <c r="DL34" s="600">
        <v>4373469</v>
      </c>
      <c r="DM34" s="592"/>
      <c r="DN34" s="592"/>
      <c r="DO34" s="592"/>
      <c r="DP34" s="592"/>
      <c r="DQ34" s="592"/>
      <c r="DR34" s="592"/>
      <c r="DS34" s="592"/>
      <c r="DT34" s="592"/>
      <c r="DU34" s="592"/>
      <c r="DV34" s="593"/>
      <c r="DW34" s="596">
        <v>12.6</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2499600</v>
      </c>
      <c r="S35" s="592"/>
      <c r="T35" s="592"/>
      <c r="U35" s="592"/>
      <c r="V35" s="592"/>
      <c r="W35" s="592"/>
      <c r="X35" s="592"/>
      <c r="Y35" s="593"/>
      <c r="Z35" s="594">
        <v>4.2</v>
      </c>
      <c r="AA35" s="594"/>
      <c r="AB35" s="594"/>
      <c r="AC35" s="594"/>
      <c r="AD35" s="595" t="s">
        <v>113</v>
      </c>
      <c r="AE35" s="595"/>
      <c r="AF35" s="595"/>
      <c r="AG35" s="595"/>
      <c r="AH35" s="595"/>
      <c r="AI35" s="595"/>
      <c r="AJ35" s="595"/>
      <c r="AK35" s="595"/>
      <c r="AL35" s="596" t="s">
        <v>113</v>
      </c>
      <c r="AM35" s="597"/>
      <c r="AN35" s="597"/>
      <c r="AO35" s="598"/>
      <c r="AP35" s="186"/>
      <c r="AQ35" s="602" t="s">
        <v>306</v>
      </c>
      <c r="AR35" s="603"/>
      <c r="AS35" s="603"/>
      <c r="AT35" s="603"/>
      <c r="AU35" s="603"/>
      <c r="AV35" s="603"/>
      <c r="AW35" s="603"/>
      <c r="AX35" s="603"/>
      <c r="AY35" s="604"/>
      <c r="AZ35" s="580">
        <v>5642593</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-82628</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392773</v>
      </c>
      <c r="CS35" s="623"/>
      <c r="CT35" s="623"/>
      <c r="CU35" s="623"/>
      <c r="CV35" s="623"/>
      <c r="CW35" s="623"/>
      <c r="CX35" s="623"/>
      <c r="CY35" s="624"/>
      <c r="CZ35" s="625">
        <v>0.7</v>
      </c>
      <c r="DA35" s="626"/>
      <c r="DB35" s="626"/>
      <c r="DC35" s="627"/>
      <c r="DD35" s="600">
        <v>289314</v>
      </c>
      <c r="DE35" s="623"/>
      <c r="DF35" s="623"/>
      <c r="DG35" s="623"/>
      <c r="DH35" s="623"/>
      <c r="DI35" s="623"/>
      <c r="DJ35" s="623"/>
      <c r="DK35" s="624"/>
      <c r="DL35" s="600">
        <v>286146</v>
      </c>
      <c r="DM35" s="623"/>
      <c r="DN35" s="623"/>
      <c r="DO35" s="623"/>
      <c r="DP35" s="623"/>
      <c r="DQ35" s="623"/>
      <c r="DR35" s="623"/>
      <c r="DS35" s="623"/>
      <c r="DT35" s="623"/>
      <c r="DU35" s="623"/>
      <c r="DV35" s="624"/>
      <c r="DW35" s="596">
        <v>0.8</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59712864</v>
      </c>
      <c r="S36" s="664"/>
      <c r="T36" s="664"/>
      <c r="U36" s="664"/>
      <c r="V36" s="664"/>
      <c r="W36" s="664"/>
      <c r="X36" s="664"/>
      <c r="Y36" s="665"/>
      <c r="Z36" s="666">
        <v>100</v>
      </c>
      <c r="AA36" s="666"/>
      <c r="AB36" s="666"/>
      <c r="AC36" s="666"/>
      <c r="AD36" s="667">
        <v>32076535</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621467</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-328796</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2289123</v>
      </c>
      <c r="CS36" s="592"/>
      <c r="CT36" s="592"/>
      <c r="CU36" s="592"/>
      <c r="CV36" s="592"/>
      <c r="CW36" s="592"/>
      <c r="CX36" s="592"/>
      <c r="CY36" s="593"/>
      <c r="CZ36" s="625">
        <v>4</v>
      </c>
      <c r="DA36" s="626"/>
      <c r="DB36" s="626"/>
      <c r="DC36" s="627"/>
      <c r="DD36" s="600">
        <v>1860816</v>
      </c>
      <c r="DE36" s="592"/>
      <c r="DF36" s="592"/>
      <c r="DG36" s="592"/>
      <c r="DH36" s="592"/>
      <c r="DI36" s="592"/>
      <c r="DJ36" s="592"/>
      <c r="DK36" s="593"/>
      <c r="DL36" s="600">
        <v>1082479</v>
      </c>
      <c r="DM36" s="592"/>
      <c r="DN36" s="592"/>
      <c r="DO36" s="592"/>
      <c r="DP36" s="592"/>
      <c r="DQ36" s="592"/>
      <c r="DR36" s="592"/>
      <c r="DS36" s="592"/>
      <c r="DT36" s="592"/>
      <c r="DU36" s="592"/>
      <c r="DV36" s="593"/>
      <c r="DW36" s="596">
        <v>3.1</v>
      </c>
      <c r="DX36" s="621"/>
      <c r="DY36" s="621"/>
      <c r="DZ36" s="621"/>
      <c r="EA36" s="621"/>
      <c r="EB36" s="621"/>
      <c r="EC36" s="622"/>
    </row>
    <row r="37" spans="2:133" ht="11.25" customHeight="1">
      <c r="AQ37" s="670" t="s">
        <v>313</v>
      </c>
      <c r="AR37" s="671"/>
      <c r="AS37" s="671"/>
      <c r="AT37" s="671"/>
      <c r="AU37" s="671"/>
      <c r="AV37" s="671"/>
      <c r="AW37" s="671"/>
      <c r="AX37" s="671"/>
      <c r="AY37" s="672"/>
      <c r="AZ37" s="591">
        <v>234662</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18322</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203268</v>
      </c>
      <c r="CS37" s="623"/>
      <c r="CT37" s="623"/>
      <c r="CU37" s="623"/>
      <c r="CV37" s="623"/>
      <c r="CW37" s="623"/>
      <c r="CX37" s="623"/>
      <c r="CY37" s="624"/>
      <c r="CZ37" s="625">
        <v>0.4</v>
      </c>
      <c r="DA37" s="626"/>
      <c r="DB37" s="626"/>
      <c r="DC37" s="627"/>
      <c r="DD37" s="600">
        <v>203268</v>
      </c>
      <c r="DE37" s="623"/>
      <c r="DF37" s="623"/>
      <c r="DG37" s="623"/>
      <c r="DH37" s="623"/>
      <c r="DI37" s="623"/>
      <c r="DJ37" s="623"/>
      <c r="DK37" s="624"/>
      <c r="DL37" s="600">
        <v>191534</v>
      </c>
      <c r="DM37" s="623"/>
      <c r="DN37" s="623"/>
      <c r="DO37" s="623"/>
      <c r="DP37" s="623"/>
      <c r="DQ37" s="623"/>
      <c r="DR37" s="623"/>
      <c r="DS37" s="623"/>
      <c r="DT37" s="623"/>
      <c r="DU37" s="623"/>
      <c r="DV37" s="624"/>
      <c r="DW37" s="596">
        <v>0.6</v>
      </c>
      <c r="DX37" s="621"/>
      <c r="DY37" s="621"/>
      <c r="DZ37" s="621"/>
      <c r="EA37" s="621"/>
      <c r="EB37" s="621"/>
      <c r="EC37" s="622"/>
    </row>
    <row r="38" spans="2:133" ht="11.25" customHeight="1">
      <c r="AQ38" s="670" t="s">
        <v>316</v>
      </c>
      <c r="AR38" s="671"/>
      <c r="AS38" s="671"/>
      <c r="AT38" s="671"/>
      <c r="AU38" s="671"/>
      <c r="AV38" s="671"/>
      <c r="AW38" s="671"/>
      <c r="AX38" s="671"/>
      <c r="AY38" s="672"/>
      <c r="AZ38" s="591">
        <v>86205</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30494</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5312614</v>
      </c>
      <c r="CS38" s="592"/>
      <c r="CT38" s="592"/>
      <c r="CU38" s="592"/>
      <c r="CV38" s="592"/>
      <c r="CW38" s="592"/>
      <c r="CX38" s="592"/>
      <c r="CY38" s="593"/>
      <c r="CZ38" s="625">
        <v>9.4</v>
      </c>
      <c r="DA38" s="626"/>
      <c r="DB38" s="626"/>
      <c r="DC38" s="627"/>
      <c r="DD38" s="600">
        <v>4607602</v>
      </c>
      <c r="DE38" s="592"/>
      <c r="DF38" s="592"/>
      <c r="DG38" s="592"/>
      <c r="DH38" s="592"/>
      <c r="DI38" s="592"/>
      <c r="DJ38" s="592"/>
      <c r="DK38" s="593"/>
      <c r="DL38" s="600">
        <v>3605014</v>
      </c>
      <c r="DM38" s="592"/>
      <c r="DN38" s="592"/>
      <c r="DO38" s="592"/>
      <c r="DP38" s="592"/>
      <c r="DQ38" s="592"/>
      <c r="DR38" s="592"/>
      <c r="DS38" s="592"/>
      <c r="DT38" s="592"/>
      <c r="DU38" s="592"/>
      <c r="DV38" s="593"/>
      <c r="DW38" s="596">
        <v>10.4</v>
      </c>
      <c r="DX38" s="621"/>
      <c r="DY38" s="621"/>
      <c r="DZ38" s="621"/>
      <c r="EA38" s="621"/>
      <c r="EB38" s="621"/>
      <c r="EC38" s="622"/>
    </row>
    <row r="39" spans="2:133" ht="11.25" customHeight="1">
      <c r="AQ39" s="670" t="s">
        <v>319</v>
      </c>
      <c r="AR39" s="671"/>
      <c r="AS39" s="671"/>
      <c r="AT39" s="671"/>
      <c r="AU39" s="671"/>
      <c r="AV39" s="671"/>
      <c r="AW39" s="671"/>
      <c r="AX39" s="671"/>
      <c r="AY39" s="672"/>
      <c r="AZ39" s="591">
        <v>5960</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75</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1951759</v>
      </c>
      <c r="CS39" s="623"/>
      <c r="CT39" s="623"/>
      <c r="CU39" s="623"/>
      <c r="CV39" s="623"/>
      <c r="CW39" s="623"/>
      <c r="CX39" s="623"/>
      <c r="CY39" s="624"/>
      <c r="CZ39" s="625">
        <v>3.4</v>
      </c>
      <c r="DA39" s="626"/>
      <c r="DB39" s="626"/>
      <c r="DC39" s="627"/>
      <c r="DD39" s="600">
        <v>1924484</v>
      </c>
      <c r="DE39" s="623"/>
      <c r="DF39" s="623"/>
      <c r="DG39" s="623"/>
      <c r="DH39" s="623"/>
      <c r="DI39" s="623"/>
      <c r="DJ39" s="623"/>
      <c r="DK39" s="624"/>
      <c r="DL39" s="600" t="s">
        <v>323</v>
      </c>
      <c r="DM39" s="623"/>
      <c r="DN39" s="623"/>
      <c r="DO39" s="623"/>
      <c r="DP39" s="623"/>
      <c r="DQ39" s="623"/>
      <c r="DR39" s="623"/>
      <c r="DS39" s="623"/>
      <c r="DT39" s="623"/>
      <c r="DU39" s="623"/>
      <c r="DV39" s="624"/>
      <c r="DW39" s="596" t="s">
        <v>323</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1049397</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138</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142266</v>
      </c>
      <c r="CS40" s="592"/>
      <c r="CT40" s="592"/>
      <c r="CU40" s="592"/>
      <c r="CV40" s="592"/>
      <c r="CW40" s="592"/>
      <c r="CX40" s="592"/>
      <c r="CY40" s="593"/>
      <c r="CZ40" s="625">
        <v>0.3</v>
      </c>
      <c r="DA40" s="626"/>
      <c r="DB40" s="626"/>
      <c r="DC40" s="627"/>
      <c r="DD40" s="600">
        <v>84739</v>
      </c>
      <c r="DE40" s="592"/>
      <c r="DF40" s="592"/>
      <c r="DG40" s="592"/>
      <c r="DH40" s="592"/>
      <c r="DI40" s="592"/>
      <c r="DJ40" s="592"/>
      <c r="DK40" s="593"/>
      <c r="DL40" s="600">
        <v>20945</v>
      </c>
      <c r="DM40" s="592"/>
      <c r="DN40" s="592"/>
      <c r="DO40" s="592"/>
      <c r="DP40" s="592"/>
      <c r="DQ40" s="592"/>
      <c r="DR40" s="592"/>
      <c r="DS40" s="592"/>
      <c r="DT40" s="592"/>
      <c r="DU40" s="592"/>
      <c r="DV40" s="593"/>
      <c r="DW40" s="596">
        <v>0.1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3644902</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332</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11213995</v>
      </c>
      <c r="CS42" s="592"/>
      <c r="CT42" s="592"/>
      <c r="CU42" s="592"/>
      <c r="CV42" s="592"/>
      <c r="CW42" s="592"/>
      <c r="CX42" s="592"/>
      <c r="CY42" s="593"/>
      <c r="CZ42" s="625">
        <v>19.7</v>
      </c>
      <c r="DA42" s="674"/>
      <c r="DB42" s="674"/>
      <c r="DC42" s="675"/>
      <c r="DD42" s="600">
        <v>2885532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467912</v>
      </c>
      <c r="CS43" s="623"/>
      <c r="CT43" s="623"/>
      <c r="CU43" s="623"/>
      <c r="CV43" s="623"/>
      <c r="CW43" s="623"/>
      <c r="CX43" s="623"/>
      <c r="CY43" s="624"/>
      <c r="CZ43" s="625">
        <v>0.8</v>
      </c>
      <c r="DA43" s="626"/>
      <c r="DB43" s="626"/>
      <c r="DC43" s="627"/>
      <c r="DD43" s="600">
        <v>467912</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11047460</v>
      </c>
      <c r="CS44" s="592"/>
      <c r="CT44" s="592"/>
      <c r="CU44" s="592"/>
      <c r="CV44" s="592"/>
      <c r="CW44" s="592"/>
      <c r="CX44" s="592"/>
      <c r="CY44" s="593"/>
      <c r="CZ44" s="625">
        <v>19.399999999999999</v>
      </c>
      <c r="DA44" s="674"/>
      <c r="DB44" s="674"/>
      <c r="DC44" s="675"/>
      <c r="DD44" s="600">
        <v>2784008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5128920</v>
      </c>
      <c r="CS45" s="623"/>
      <c r="CT45" s="623"/>
      <c r="CU45" s="623"/>
      <c r="CV45" s="623"/>
      <c r="CW45" s="623"/>
      <c r="CX45" s="623"/>
      <c r="CY45" s="624"/>
      <c r="CZ45" s="625">
        <v>9</v>
      </c>
      <c r="DA45" s="626"/>
      <c r="DB45" s="626"/>
      <c r="DC45" s="627"/>
      <c r="DD45" s="600">
        <v>340009</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5755706</v>
      </c>
      <c r="CS46" s="592"/>
      <c r="CT46" s="592"/>
      <c r="CU46" s="592"/>
      <c r="CV46" s="592"/>
      <c r="CW46" s="592"/>
      <c r="CX46" s="592"/>
      <c r="CY46" s="593"/>
      <c r="CZ46" s="625">
        <v>10.1</v>
      </c>
      <c r="DA46" s="674"/>
      <c r="DB46" s="674"/>
      <c r="DC46" s="675"/>
      <c r="DD46" s="600">
        <v>2322065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166535</v>
      </c>
      <c r="CS47" s="623"/>
      <c r="CT47" s="623"/>
      <c r="CU47" s="623"/>
      <c r="CV47" s="623"/>
      <c r="CW47" s="623"/>
      <c r="CX47" s="623"/>
      <c r="CY47" s="624"/>
      <c r="CZ47" s="625">
        <v>0.3</v>
      </c>
      <c r="DA47" s="626"/>
      <c r="DB47" s="626"/>
      <c r="DC47" s="627"/>
      <c r="DD47" s="600">
        <v>101524</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323</v>
      </c>
      <c r="CS48" s="592"/>
      <c r="CT48" s="592"/>
      <c r="CU48" s="592"/>
      <c r="CV48" s="592"/>
      <c r="CW48" s="592"/>
      <c r="CX48" s="592"/>
      <c r="CY48" s="593"/>
      <c r="CZ48" s="625" t="s">
        <v>323</v>
      </c>
      <c r="DA48" s="674"/>
      <c r="DB48" s="674"/>
      <c r="DC48" s="675"/>
      <c r="DD48" s="600" t="s">
        <v>323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56804466</v>
      </c>
      <c r="CS49" s="659"/>
      <c r="CT49" s="659"/>
      <c r="CU49" s="659"/>
      <c r="CV49" s="659"/>
      <c r="CW49" s="659"/>
      <c r="CX49" s="659"/>
      <c r="CY49" s="686"/>
      <c r="CZ49" s="687">
        <v>100</v>
      </c>
      <c r="DA49" s="688"/>
      <c r="DB49" s="688"/>
      <c r="DC49" s="689"/>
      <c r="DD49" s="690">
        <v>37345299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BJ1" zoomScaleNormal="100" zoomScaleSheetLayoutView="70" workbookViewId="0">
      <selection activeCell="CM7" sqref="CM7:CQ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548</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59720</v>
      </c>
      <c r="R7" s="721"/>
      <c r="S7" s="721"/>
      <c r="T7" s="721"/>
      <c r="U7" s="721"/>
      <c r="V7" s="721">
        <v>56802</v>
      </c>
      <c r="W7" s="721"/>
      <c r="X7" s="721"/>
      <c r="Y7" s="721"/>
      <c r="Z7" s="721"/>
      <c r="AA7" s="721">
        <v>2918</v>
      </c>
      <c r="AB7" s="721"/>
      <c r="AC7" s="721"/>
      <c r="AD7" s="721"/>
      <c r="AE7" s="722"/>
      <c r="AF7" s="723">
        <v>2102</v>
      </c>
      <c r="AG7" s="724"/>
      <c r="AH7" s="724"/>
      <c r="AI7" s="724"/>
      <c r="AJ7" s="725"/>
      <c r="AK7" s="760">
        <v>526</v>
      </c>
      <c r="AL7" s="761"/>
      <c r="AM7" s="761"/>
      <c r="AN7" s="761"/>
      <c r="AO7" s="761"/>
      <c r="AP7" s="761">
        <v>65848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535</v>
      </c>
      <c r="BT7" s="765"/>
      <c r="BU7" s="765"/>
      <c r="BV7" s="765"/>
      <c r="BW7" s="765"/>
      <c r="BX7" s="765"/>
      <c r="BY7" s="765"/>
      <c r="BZ7" s="765"/>
      <c r="CA7" s="765"/>
      <c r="CB7" s="765"/>
      <c r="CC7" s="765"/>
      <c r="CD7" s="765"/>
      <c r="CE7" s="765"/>
      <c r="CF7" s="765"/>
      <c r="CG7" s="766"/>
      <c r="CH7" s="757">
        <v>-44</v>
      </c>
      <c r="CI7" s="758"/>
      <c r="CJ7" s="758"/>
      <c r="CK7" s="758"/>
      <c r="CL7" s="759"/>
      <c r="CM7" s="757">
        <v>700</v>
      </c>
      <c r="CN7" s="758"/>
      <c r="CO7" s="758"/>
      <c r="CP7" s="758"/>
      <c r="CQ7" s="759"/>
      <c r="CR7" s="757">
        <v>10</v>
      </c>
      <c r="CS7" s="758"/>
      <c r="CT7" s="758"/>
      <c r="CU7" s="758"/>
      <c r="CV7" s="759"/>
      <c r="CW7" s="757" t="s">
        <v>537</v>
      </c>
      <c r="CX7" s="758"/>
      <c r="CY7" s="758"/>
      <c r="CZ7" s="758"/>
      <c r="DA7" s="759"/>
      <c r="DB7" s="757">
        <v>2253</v>
      </c>
      <c r="DC7" s="758"/>
      <c r="DD7" s="758"/>
      <c r="DE7" s="758"/>
      <c r="DF7" s="759"/>
      <c r="DG7" s="757" t="s">
        <v>537</v>
      </c>
      <c r="DH7" s="758"/>
      <c r="DI7" s="758"/>
      <c r="DJ7" s="758"/>
      <c r="DK7" s="759"/>
      <c r="DL7" s="757" t="s">
        <v>475</v>
      </c>
      <c r="DM7" s="758"/>
      <c r="DN7" s="758"/>
      <c r="DO7" s="758"/>
      <c r="DP7" s="759"/>
      <c r="DQ7" s="757" t="s">
        <v>475</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536</v>
      </c>
      <c r="BT8" s="755"/>
      <c r="BU8" s="755"/>
      <c r="BV8" s="755"/>
      <c r="BW8" s="755"/>
      <c r="BX8" s="755"/>
      <c r="BY8" s="755"/>
      <c r="BZ8" s="755"/>
      <c r="CA8" s="755"/>
      <c r="CB8" s="755"/>
      <c r="CC8" s="755"/>
      <c r="CD8" s="755"/>
      <c r="CE8" s="755"/>
      <c r="CF8" s="755"/>
      <c r="CG8" s="756"/>
      <c r="CH8" s="767">
        <v>6</v>
      </c>
      <c r="CI8" s="768"/>
      <c r="CJ8" s="768"/>
      <c r="CK8" s="768"/>
      <c r="CL8" s="769"/>
      <c r="CM8" s="767">
        <v>84</v>
      </c>
      <c r="CN8" s="768"/>
      <c r="CO8" s="768"/>
      <c r="CP8" s="768"/>
      <c r="CQ8" s="769"/>
      <c r="CR8" s="767">
        <v>50</v>
      </c>
      <c r="CS8" s="768"/>
      <c r="CT8" s="768"/>
      <c r="CU8" s="768"/>
      <c r="CV8" s="769"/>
      <c r="CW8" s="767">
        <v>54</v>
      </c>
      <c r="CX8" s="768"/>
      <c r="CY8" s="768"/>
      <c r="CZ8" s="768"/>
      <c r="DA8" s="769"/>
      <c r="DB8" s="767" t="s">
        <v>537</v>
      </c>
      <c r="DC8" s="768"/>
      <c r="DD8" s="768"/>
      <c r="DE8" s="768"/>
      <c r="DF8" s="769"/>
      <c r="DG8" s="767" t="s">
        <v>537</v>
      </c>
      <c r="DH8" s="768"/>
      <c r="DI8" s="768"/>
      <c r="DJ8" s="768"/>
      <c r="DK8" s="769"/>
      <c r="DL8" s="767" t="s">
        <v>475</v>
      </c>
      <c r="DM8" s="768"/>
      <c r="DN8" s="768"/>
      <c r="DO8" s="768"/>
      <c r="DP8" s="769"/>
      <c r="DQ8" s="767" t="s">
        <v>475</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549</v>
      </c>
      <c r="BT9" s="755"/>
      <c r="BU9" s="755"/>
      <c r="BV9" s="755"/>
      <c r="BW9" s="755"/>
      <c r="BX9" s="755"/>
      <c r="BY9" s="755"/>
      <c r="BZ9" s="755"/>
      <c r="CA9" s="755"/>
      <c r="CB9" s="755"/>
      <c r="CC9" s="755"/>
      <c r="CD9" s="755"/>
      <c r="CE9" s="755"/>
      <c r="CF9" s="755"/>
      <c r="CG9" s="756"/>
      <c r="CH9" s="767">
        <v>3</v>
      </c>
      <c r="CI9" s="768"/>
      <c r="CJ9" s="768"/>
      <c r="CK9" s="768"/>
      <c r="CL9" s="769"/>
      <c r="CM9" s="767">
        <v>82</v>
      </c>
      <c r="CN9" s="768"/>
      <c r="CO9" s="768"/>
      <c r="CP9" s="768"/>
      <c r="CQ9" s="769"/>
      <c r="CR9" s="767">
        <v>118</v>
      </c>
      <c r="CS9" s="768"/>
      <c r="CT9" s="768"/>
      <c r="CU9" s="768"/>
      <c r="CV9" s="769"/>
      <c r="CW9" s="767" t="s">
        <v>537</v>
      </c>
      <c r="CX9" s="768"/>
      <c r="CY9" s="768"/>
      <c r="CZ9" s="768"/>
      <c r="DA9" s="769"/>
      <c r="DB9" s="767" t="s">
        <v>537</v>
      </c>
      <c r="DC9" s="768"/>
      <c r="DD9" s="768"/>
      <c r="DE9" s="768"/>
      <c r="DF9" s="769"/>
      <c r="DG9" s="767" t="s">
        <v>537</v>
      </c>
      <c r="DH9" s="768"/>
      <c r="DI9" s="768"/>
      <c r="DJ9" s="768"/>
      <c r="DK9" s="769"/>
      <c r="DL9" s="767" t="s">
        <v>475</v>
      </c>
      <c r="DM9" s="768"/>
      <c r="DN9" s="768"/>
      <c r="DO9" s="768"/>
      <c r="DP9" s="769"/>
      <c r="DQ9" s="767" t="s">
        <v>475</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364</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365</v>
      </c>
      <c r="B23" s="776" t="s">
        <v>366</v>
      </c>
      <c r="C23" s="777"/>
      <c r="D23" s="777"/>
      <c r="E23" s="777"/>
      <c r="F23" s="777"/>
      <c r="G23" s="777"/>
      <c r="H23" s="777"/>
      <c r="I23" s="777"/>
      <c r="J23" s="777"/>
      <c r="K23" s="777"/>
      <c r="L23" s="777"/>
      <c r="M23" s="777"/>
      <c r="N23" s="777"/>
      <c r="O23" s="777"/>
      <c r="P23" s="778"/>
      <c r="Q23" s="779">
        <v>59720</v>
      </c>
      <c r="R23" s="780"/>
      <c r="S23" s="780"/>
      <c r="T23" s="780"/>
      <c r="U23" s="780"/>
      <c r="V23" s="780">
        <v>56802</v>
      </c>
      <c r="W23" s="780"/>
      <c r="X23" s="780"/>
      <c r="Y23" s="780"/>
      <c r="Z23" s="780"/>
      <c r="AA23" s="780">
        <v>2918</v>
      </c>
      <c r="AB23" s="780"/>
      <c r="AC23" s="780"/>
      <c r="AD23" s="780"/>
      <c r="AE23" s="781"/>
      <c r="AF23" s="782">
        <v>2102</v>
      </c>
      <c r="AG23" s="780"/>
      <c r="AH23" s="780"/>
      <c r="AI23" s="780"/>
      <c r="AJ23" s="783"/>
      <c r="AK23" s="784"/>
      <c r="AL23" s="785"/>
      <c r="AM23" s="785"/>
      <c r="AN23" s="785"/>
      <c r="AO23" s="785"/>
      <c r="AP23" s="780">
        <v>65848</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367</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368</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369</v>
      </c>
      <c r="R26" s="704"/>
      <c r="S26" s="704"/>
      <c r="T26" s="704"/>
      <c r="U26" s="705"/>
      <c r="V26" s="703" t="s">
        <v>370</v>
      </c>
      <c r="W26" s="704"/>
      <c r="X26" s="704"/>
      <c r="Y26" s="704"/>
      <c r="Z26" s="705"/>
      <c r="AA26" s="703" t="s">
        <v>371</v>
      </c>
      <c r="AB26" s="704"/>
      <c r="AC26" s="704"/>
      <c r="AD26" s="704"/>
      <c r="AE26" s="704"/>
      <c r="AF26" s="798" t="s">
        <v>372</v>
      </c>
      <c r="AG26" s="799"/>
      <c r="AH26" s="799"/>
      <c r="AI26" s="799"/>
      <c r="AJ26" s="800"/>
      <c r="AK26" s="704" t="s">
        <v>373</v>
      </c>
      <c r="AL26" s="704"/>
      <c r="AM26" s="704"/>
      <c r="AN26" s="704"/>
      <c r="AO26" s="705"/>
      <c r="AP26" s="703" t="s">
        <v>374</v>
      </c>
      <c r="AQ26" s="704"/>
      <c r="AR26" s="704"/>
      <c r="AS26" s="704"/>
      <c r="AT26" s="705"/>
      <c r="AU26" s="703" t="s">
        <v>375</v>
      </c>
      <c r="AV26" s="704"/>
      <c r="AW26" s="704"/>
      <c r="AX26" s="704"/>
      <c r="AY26" s="705"/>
      <c r="AZ26" s="703" t="s">
        <v>376</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377</v>
      </c>
      <c r="C28" s="718"/>
      <c r="D28" s="718"/>
      <c r="E28" s="718"/>
      <c r="F28" s="718"/>
      <c r="G28" s="718"/>
      <c r="H28" s="718"/>
      <c r="I28" s="718"/>
      <c r="J28" s="718"/>
      <c r="K28" s="718"/>
      <c r="L28" s="718"/>
      <c r="M28" s="718"/>
      <c r="N28" s="718"/>
      <c r="O28" s="718"/>
      <c r="P28" s="719"/>
      <c r="Q28" s="808">
        <v>14773</v>
      </c>
      <c r="R28" s="809"/>
      <c r="S28" s="809"/>
      <c r="T28" s="809"/>
      <c r="U28" s="809"/>
      <c r="V28" s="809">
        <v>14855</v>
      </c>
      <c r="W28" s="809"/>
      <c r="X28" s="809"/>
      <c r="Y28" s="809"/>
      <c r="Z28" s="809"/>
      <c r="AA28" s="809">
        <v>-83</v>
      </c>
      <c r="AB28" s="809"/>
      <c r="AC28" s="809"/>
      <c r="AD28" s="809"/>
      <c r="AE28" s="810"/>
      <c r="AF28" s="811">
        <v>-83</v>
      </c>
      <c r="AG28" s="809"/>
      <c r="AH28" s="809"/>
      <c r="AI28" s="809"/>
      <c r="AJ28" s="812"/>
      <c r="AK28" s="813">
        <v>1054</v>
      </c>
      <c r="AL28" s="804"/>
      <c r="AM28" s="804"/>
      <c r="AN28" s="804"/>
      <c r="AO28" s="804"/>
      <c r="AP28" s="804" t="s">
        <v>533</v>
      </c>
      <c r="AQ28" s="804"/>
      <c r="AR28" s="804"/>
      <c r="AS28" s="804"/>
      <c r="AT28" s="804"/>
      <c r="AU28" s="804" t="s">
        <v>534</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378</v>
      </c>
      <c r="C29" s="742"/>
      <c r="D29" s="742"/>
      <c r="E29" s="742"/>
      <c r="F29" s="742"/>
      <c r="G29" s="742"/>
      <c r="H29" s="742"/>
      <c r="I29" s="742"/>
      <c r="J29" s="742"/>
      <c r="K29" s="742"/>
      <c r="L29" s="742"/>
      <c r="M29" s="742"/>
      <c r="N29" s="742"/>
      <c r="O29" s="742"/>
      <c r="P29" s="743"/>
      <c r="Q29" s="744">
        <v>9766</v>
      </c>
      <c r="R29" s="745"/>
      <c r="S29" s="745"/>
      <c r="T29" s="745"/>
      <c r="U29" s="745"/>
      <c r="V29" s="745">
        <v>9396</v>
      </c>
      <c r="W29" s="745"/>
      <c r="X29" s="745"/>
      <c r="Y29" s="745"/>
      <c r="Z29" s="745"/>
      <c r="AA29" s="745">
        <v>370</v>
      </c>
      <c r="AB29" s="745"/>
      <c r="AC29" s="745"/>
      <c r="AD29" s="745"/>
      <c r="AE29" s="746"/>
      <c r="AF29" s="747">
        <v>370</v>
      </c>
      <c r="AG29" s="748"/>
      <c r="AH29" s="748"/>
      <c r="AI29" s="748"/>
      <c r="AJ29" s="749"/>
      <c r="AK29" s="816">
        <v>1753</v>
      </c>
      <c r="AL29" s="817"/>
      <c r="AM29" s="817"/>
      <c r="AN29" s="817"/>
      <c r="AO29" s="817"/>
      <c r="AP29" s="817" t="s">
        <v>533</v>
      </c>
      <c r="AQ29" s="817"/>
      <c r="AR29" s="817"/>
      <c r="AS29" s="817"/>
      <c r="AT29" s="817"/>
      <c r="AU29" s="817" t="s">
        <v>533</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379</v>
      </c>
      <c r="C30" s="742"/>
      <c r="D30" s="742"/>
      <c r="E30" s="742"/>
      <c r="F30" s="742"/>
      <c r="G30" s="742"/>
      <c r="H30" s="742"/>
      <c r="I30" s="742"/>
      <c r="J30" s="742"/>
      <c r="K30" s="742"/>
      <c r="L30" s="742"/>
      <c r="M30" s="742"/>
      <c r="N30" s="742"/>
      <c r="O30" s="742"/>
      <c r="P30" s="743"/>
      <c r="Q30" s="744">
        <v>1174</v>
      </c>
      <c r="R30" s="745"/>
      <c r="S30" s="745"/>
      <c r="T30" s="745"/>
      <c r="U30" s="745"/>
      <c r="V30" s="745">
        <v>1172</v>
      </c>
      <c r="W30" s="745"/>
      <c r="X30" s="745"/>
      <c r="Y30" s="745"/>
      <c r="Z30" s="745"/>
      <c r="AA30" s="745">
        <v>3</v>
      </c>
      <c r="AB30" s="745"/>
      <c r="AC30" s="745"/>
      <c r="AD30" s="745"/>
      <c r="AE30" s="746"/>
      <c r="AF30" s="747">
        <v>3</v>
      </c>
      <c r="AG30" s="748"/>
      <c r="AH30" s="748"/>
      <c r="AI30" s="748"/>
      <c r="AJ30" s="749"/>
      <c r="AK30" s="816">
        <v>405</v>
      </c>
      <c r="AL30" s="817"/>
      <c r="AM30" s="817"/>
      <c r="AN30" s="817"/>
      <c r="AO30" s="817"/>
      <c r="AP30" s="817" t="s">
        <v>533</v>
      </c>
      <c r="AQ30" s="817"/>
      <c r="AR30" s="817"/>
      <c r="AS30" s="817"/>
      <c r="AT30" s="817"/>
      <c r="AU30" s="817" t="s">
        <v>534</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380</v>
      </c>
      <c r="C31" s="742"/>
      <c r="D31" s="742"/>
      <c r="E31" s="742"/>
      <c r="F31" s="742"/>
      <c r="G31" s="742"/>
      <c r="H31" s="742"/>
      <c r="I31" s="742"/>
      <c r="J31" s="742"/>
      <c r="K31" s="742"/>
      <c r="L31" s="742"/>
      <c r="M31" s="742"/>
      <c r="N31" s="742"/>
      <c r="O31" s="742"/>
      <c r="P31" s="743"/>
      <c r="Q31" s="744">
        <v>30</v>
      </c>
      <c r="R31" s="745"/>
      <c r="S31" s="745"/>
      <c r="T31" s="745"/>
      <c r="U31" s="745"/>
      <c r="V31" s="745">
        <v>22</v>
      </c>
      <c r="W31" s="745"/>
      <c r="X31" s="745"/>
      <c r="Y31" s="745"/>
      <c r="Z31" s="745"/>
      <c r="AA31" s="745">
        <v>7</v>
      </c>
      <c r="AB31" s="745"/>
      <c r="AC31" s="745"/>
      <c r="AD31" s="745"/>
      <c r="AE31" s="746"/>
      <c r="AF31" s="747">
        <v>7</v>
      </c>
      <c r="AG31" s="748"/>
      <c r="AH31" s="748"/>
      <c r="AI31" s="748"/>
      <c r="AJ31" s="749"/>
      <c r="AK31" s="816">
        <v>12</v>
      </c>
      <c r="AL31" s="817"/>
      <c r="AM31" s="817"/>
      <c r="AN31" s="817"/>
      <c r="AO31" s="817"/>
      <c r="AP31" s="817" t="s">
        <v>533</v>
      </c>
      <c r="AQ31" s="817"/>
      <c r="AR31" s="817"/>
      <c r="AS31" s="817"/>
      <c r="AT31" s="817"/>
      <c r="AU31" s="817" t="s">
        <v>534</v>
      </c>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381</v>
      </c>
      <c r="C32" s="742"/>
      <c r="D32" s="742"/>
      <c r="E32" s="742"/>
      <c r="F32" s="742"/>
      <c r="G32" s="742"/>
      <c r="H32" s="742"/>
      <c r="I32" s="742"/>
      <c r="J32" s="742"/>
      <c r="K32" s="742"/>
      <c r="L32" s="742"/>
      <c r="M32" s="742"/>
      <c r="N32" s="742"/>
      <c r="O32" s="742"/>
      <c r="P32" s="743"/>
      <c r="Q32" s="744">
        <v>2113</v>
      </c>
      <c r="R32" s="745"/>
      <c r="S32" s="745"/>
      <c r="T32" s="745"/>
      <c r="U32" s="745"/>
      <c r="V32" s="745">
        <v>1661</v>
      </c>
      <c r="W32" s="745"/>
      <c r="X32" s="745"/>
      <c r="Y32" s="745"/>
      <c r="Z32" s="745"/>
      <c r="AA32" s="745">
        <v>452</v>
      </c>
      <c r="AB32" s="745"/>
      <c r="AC32" s="745"/>
      <c r="AD32" s="745"/>
      <c r="AE32" s="746"/>
      <c r="AF32" s="747">
        <v>2395</v>
      </c>
      <c r="AG32" s="748"/>
      <c r="AH32" s="748"/>
      <c r="AI32" s="748"/>
      <c r="AJ32" s="749"/>
      <c r="AK32" s="816">
        <v>22</v>
      </c>
      <c r="AL32" s="817"/>
      <c r="AM32" s="817"/>
      <c r="AN32" s="817"/>
      <c r="AO32" s="817"/>
      <c r="AP32" s="817">
        <v>3022</v>
      </c>
      <c r="AQ32" s="817"/>
      <c r="AR32" s="817"/>
      <c r="AS32" s="817"/>
      <c r="AT32" s="817"/>
      <c r="AU32" s="817">
        <v>683</v>
      </c>
      <c r="AV32" s="817"/>
      <c r="AW32" s="817"/>
      <c r="AX32" s="817"/>
      <c r="AY32" s="817"/>
      <c r="AZ32" s="818" t="s">
        <v>533</v>
      </c>
      <c r="BA32" s="818"/>
      <c r="BB32" s="818"/>
      <c r="BC32" s="818"/>
      <c r="BD32" s="818"/>
      <c r="BE32" s="814" t="s">
        <v>382</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383</v>
      </c>
      <c r="C33" s="742"/>
      <c r="D33" s="742"/>
      <c r="E33" s="742"/>
      <c r="F33" s="742"/>
      <c r="G33" s="742"/>
      <c r="H33" s="742"/>
      <c r="I33" s="742"/>
      <c r="J33" s="742"/>
      <c r="K33" s="742"/>
      <c r="L33" s="742"/>
      <c r="M33" s="742"/>
      <c r="N33" s="742"/>
      <c r="O33" s="742"/>
      <c r="P33" s="743"/>
      <c r="Q33" s="744">
        <v>7</v>
      </c>
      <c r="R33" s="745"/>
      <c r="S33" s="745"/>
      <c r="T33" s="745"/>
      <c r="U33" s="745"/>
      <c r="V33" s="745">
        <v>5</v>
      </c>
      <c r="W33" s="745"/>
      <c r="X33" s="745"/>
      <c r="Y33" s="745"/>
      <c r="Z33" s="745"/>
      <c r="AA33" s="745">
        <v>2</v>
      </c>
      <c r="AB33" s="745"/>
      <c r="AC33" s="745"/>
      <c r="AD33" s="745"/>
      <c r="AE33" s="746"/>
      <c r="AF33" s="747">
        <v>36</v>
      </c>
      <c r="AG33" s="748"/>
      <c r="AH33" s="748"/>
      <c r="AI33" s="748"/>
      <c r="AJ33" s="749"/>
      <c r="AK33" s="816">
        <v>3</v>
      </c>
      <c r="AL33" s="817"/>
      <c r="AM33" s="817"/>
      <c r="AN33" s="817"/>
      <c r="AO33" s="817"/>
      <c r="AP33" s="817" t="s">
        <v>533</v>
      </c>
      <c r="AQ33" s="817"/>
      <c r="AR33" s="817"/>
      <c r="AS33" s="817"/>
      <c r="AT33" s="817"/>
      <c r="AU33" s="817" t="s">
        <v>533</v>
      </c>
      <c r="AV33" s="817"/>
      <c r="AW33" s="817"/>
      <c r="AX33" s="817"/>
      <c r="AY33" s="817"/>
      <c r="AZ33" s="818" t="s">
        <v>533</v>
      </c>
      <c r="BA33" s="818"/>
      <c r="BB33" s="818"/>
      <c r="BC33" s="818"/>
      <c r="BD33" s="818"/>
      <c r="BE33" s="814" t="s">
        <v>382</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384</v>
      </c>
      <c r="C34" s="742"/>
      <c r="D34" s="742"/>
      <c r="E34" s="742"/>
      <c r="F34" s="742"/>
      <c r="G34" s="742"/>
      <c r="H34" s="742"/>
      <c r="I34" s="742"/>
      <c r="J34" s="742"/>
      <c r="K34" s="742"/>
      <c r="L34" s="742"/>
      <c r="M34" s="742"/>
      <c r="N34" s="742"/>
      <c r="O34" s="742"/>
      <c r="P34" s="743"/>
      <c r="Q34" s="744">
        <v>4566</v>
      </c>
      <c r="R34" s="745"/>
      <c r="S34" s="745"/>
      <c r="T34" s="745"/>
      <c r="U34" s="745"/>
      <c r="V34" s="745">
        <v>4217</v>
      </c>
      <c r="W34" s="745"/>
      <c r="X34" s="745"/>
      <c r="Y34" s="745"/>
      <c r="Z34" s="745"/>
      <c r="AA34" s="745">
        <v>349</v>
      </c>
      <c r="AB34" s="745"/>
      <c r="AC34" s="745"/>
      <c r="AD34" s="745"/>
      <c r="AE34" s="746"/>
      <c r="AF34" s="747">
        <v>2598</v>
      </c>
      <c r="AG34" s="748"/>
      <c r="AH34" s="748"/>
      <c r="AI34" s="748"/>
      <c r="AJ34" s="749"/>
      <c r="AK34" s="816">
        <v>235</v>
      </c>
      <c r="AL34" s="817"/>
      <c r="AM34" s="817"/>
      <c r="AN34" s="817"/>
      <c r="AO34" s="817"/>
      <c r="AP34" s="817">
        <v>2162</v>
      </c>
      <c r="AQ34" s="817"/>
      <c r="AR34" s="817"/>
      <c r="AS34" s="817"/>
      <c r="AT34" s="817"/>
      <c r="AU34" s="817">
        <v>1565</v>
      </c>
      <c r="AV34" s="817"/>
      <c r="AW34" s="817"/>
      <c r="AX34" s="817"/>
      <c r="AY34" s="817"/>
      <c r="AZ34" s="818" t="s">
        <v>533</v>
      </c>
      <c r="BA34" s="818"/>
      <c r="BB34" s="818"/>
      <c r="BC34" s="818"/>
      <c r="BD34" s="818"/>
      <c r="BE34" s="814" t="s">
        <v>382</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385</v>
      </c>
      <c r="C35" s="742"/>
      <c r="D35" s="742"/>
      <c r="E35" s="742"/>
      <c r="F35" s="742"/>
      <c r="G35" s="742"/>
      <c r="H35" s="742"/>
      <c r="I35" s="742"/>
      <c r="J35" s="742"/>
      <c r="K35" s="742"/>
      <c r="L35" s="742"/>
      <c r="M35" s="742"/>
      <c r="N35" s="742"/>
      <c r="O35" s="742"/>
      <c r="P35" s="743"/>
      <c r="Q35" s="744">
        <v>1582</v>
      </c>
      <c r="R35" s="745"/>
      <c r="S35" s="745"/>
      <c r="T35" s="745"/>
      <c r="U35" s="745"/>
      <c r="V35" s="745">
        <v>1544</v>
      </c>
      <c r="W35" s="745"/>
      <c r="X35" s="745"/>
      <c r="Y35" s="745"/>
      <c r="Z35" s="745"/>
      <c r="AA35" s="745">
        <v>38</v>
      </c>
      <c r="AB35" s="745"/>
      <c r="AC35" s="745"/>
      <c r="AD35" s="745"/>
      <c r="AE35" s="746"/>
      <c r="AF35" s="747">
        <v>38</v>
      </c>
      <c r="AG35" s="748"/>
      <c r="AH35" s="748"/>
      <c r="AI35" s="748"/>
      <c r="AJ35" s="749"/>
      <c r="AK35" s="816">
        <v>621</v>
      </c>
      <c r="AL35" s="817"/>
      <c r="AM35" s="817"/>
      <c r="AN35" s="817"/>
      <c r="AO35" s="817"/>
      <c r="AP35" s="817">
        <v>8626</v>
      </c>
      <c r="AQ35" s="817"/>
      <c r="AR35" s="817"/>
      <c r="AS35" s="817"/>
      <c r="AT35" s="817"/>
      <c r="AU35" s="817">
        <v>5771</v>
      </c>
      <c r="AV35" s="817"/>
      <c r="AW35" s="817"/>
      <c r="AX35" s="817"/>
      <c r="AY35" s="817"/>
      <c r="AZ35" s="818" t="s">
        <v>533</v>
      </c>
      <c r="BA35" s="818"/>
      <c r="BB35" s="818"/>
      <c r="BC35" s="818"/>
      <c r="BD35" s="818"/>
      <c r="BE35" s="814" t="s">
        <v>386</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387</v>
      </c>
      <c r="C36" s="742"/>
      <c r="D36" s="742"/>
      <c r="E36" s="742"/>
      <c r="F36" s="742"/>
      <c r="G36" s="742"/>
      <c r="H36" s="742"/>
      <c r="I36" s="742"/>
      <c r="J36" s="742"/>
      <c r="K36" s="742"/>
      <c r="L36" s="742"/>
      <c r="M36" s="742"/>
      <c r="N36" s="742"/>
      <c r="O36" s="742"/>
      <c r="P36" s="743"/>
      <c r="Q36" s="744">
        <v>84</v>
      </c>
      <c r="R36" s="745"/>
      <c r="S36" s="745"/>
      <c r="T36" s="745"/>
      <c r="U36" s="745"/>
      <c r="V36" s="745">
        <v>81</v>
      </c>
      <c r="W36" s="745"/>
      <c r="X36" s="745"/>
      <c r="Y36" s="745"/>
      <c r="Z36" s="745"/>
      <c r="AA36" s="745">
        <v>4</v>
      </c>
      <c r="AB36" s="745"/>
      <c r="AC36" s="745"/>
      <c r="AD36" s="745"/>
      <c r="AE36" s="746"/>
      <c r="AF36" s="747">
        <v>4</v>
      </c>
      <c r="AG36" s="748"/>
      <c r="AH36" s="748"/>
      <c r="AI36" s="748"/>
      <c r="AJ36" s="749"/>
      <c r="AK36" s="816">
        <v>0</v>
      </c>
      <c r="AL36" s="817"/>
      <c r="AM36" s="817"/>
      <c r="AN36" s="817"/>
      <c r="AO36" s="817"/>
      <c r="AP36" s="817" t="s">
        <v>534</v>
      </c>
      <c r="AQ36" s="817"/>
      <c r="AR36" s="817"/>
      <c r="AS36" s="817"/>
      <c r="AT36" s="817"/>
      <c r="AU36" s="817" t="s">
        <v>534</v>
      </c>
      <c r="AV36" s="817"/>
      <c r="AW36" s="817"/>
      <c r="AX36" s="817"/>
      <c r="AY36" s="817"/>
      <c r="AZ36" s="818" t="s">
        <v>533</v>
      </c>
      <c r="BA36" s="818"/>
      <c r="BB36" s="818"/>
      <c r="BC36" s="818"/>
      <c r="BD36" s="818"/>
      <c r="BE36" s="814" t="s">
        <v>386</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365</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5368</v>
      </c>
      <c r="AG63" s="828"/>
      <c r="AH63" s="828"/>
      <c r="AI63" s="828"/>
      <c r="AJ63" s="829"/>
      <c r="AK63" s="830"/>
      <c r="AL63" s="825"/>
      <c r="AM63" s="825"/>
      <c r="AN63" s="825"/>
      <c r="AO63" s="825"/>
      <c r="AP63" s="828">
        <v>13810</v>
      </c>
      <c r="AQ63" s="828"/>
      <c r="AR63" s="828"/>
      <c r="AS63" s="828"/>
      <c r="AT63" s="828"/>
      <c r="AU63" s="828">
        <v>8019</v>
      </c>
      <c r="AV63" s="828"/>
      <c r="AW63" s="828"/>
      <c r="AX63" s="828"/>
      <c r="AY63" s="828"/>
      <c r="AZ63" s="832"/>
      <c r="BA63" s="832"/>
      <c r="BB63" s="832"/>
      <c r="BC63" s="832"/>
      <c r="BD63" s="832"/>
      <c r="BE63" s="833" t="s">
        <v>545</v>
      </c>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369</v>
      </c>
      <c r="R66" s="704"/>
      <c r="S66" s="704"/>
      <c r="T66" s="704"/>
      <c r="U66" s="705"/>
      <c r="V66" s="703" t="s">
        <v>370</v>
      </c>
      <c r="W66" s="704"/>
      <c r="X66" s="704"/>
      <c r="Y66" s="704"/>
      <c r="Z66" s="705"/>
      <c r="AA66" s="703" t="s">
        <v>371</v>
      </c>
      <c r="AB66" s="704"/>
      <c r="AC66" s="704"/>
      <c r="AD66" s="704"/>
      <c r="AE66" s="705"/>
      <c r="AF66" s="838" t="s">
        <v>372</v>
      </c>
      <c r="AG66" s="799"/>
      <c r="AH66" s="799"/>
      <c r="AI66" s="799"/>
      <c r="AJ66" s="839"/>
      <c r="AK66" s="703" t="s">
        <v>373</v>
      </c>
      <c r="AL66" s="727"/>
      <c r="AM66" s="727"/>
      <c r="AN66" s="727"/>
      <c r="AO66" s="728"/>
      <c r="AP66" s="703" t="s">
        <v>374</v>
      </c>
      <c r="AQ66" s="704"/>
      <c r="AR66" s="704"/>
      <c r="AS66" s="704"/>
      <c r="AT66" s="705"/>
      <c r="AU66" s="703" t="s">
        <v>547</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539</v>
      </c>
      <c r="C68" s="856"/>
      <c r="D68" s="856"/>
      <c r="E68" s="856"/>
      <c r="F68" s="856"/>
      <c r="G68" s="856"/>
      <c r="H68" s="856"/>
      <c r="I68" s="856"/>
      <c r="J68" s="856"/>
      <c r="K68" s="856"/>
      <c r="L68" s="856"/>
      <c r="M68" s="856"/>
      <c r="N68" s="856"/>
      <c r="O68" s="856"/>
      <c r="P68" s="857"/>
      <c r="Q68" s="858">
        <v>15774</v>
      </c>
      <c r="R68" s="852"/>
      <c r="S68" s="852"/>
      <c r="T68" s="852"/>
      <c r="U68" s="852"/>
      <c r="V68" s="852">
        <v>15289</v>
      </c>
      <c r="W68" s="852"/>
      <c r="X68" s="852"/>
      <c r="Y68" s="852"/>
      <c r="Z68" s="852"/>
      <c r="AA68" s="852">
        <v>485</v>
      </c>
      <c r="AB68" s="852"/>
      <c r="AC68" s="852"/>
      <c r="AD68" s="852"/>
      <c r="AE68" s="852"/>
      <c r="AF68" s="852">
        <v>485</v>
      </c>
      <c r="AG68" s="852"/>
      <c r="AH68" s="852"/>
      <c r="AI68" s="852"/>
      <c r="AJ68" s="852"/>
      <c r="AK68" s="852">
        <v>34</v>
      </c>
      <c r="AL68" s="852"/>
      <c r="AM68" s="852"/>
      <c r="AN68" s="852"/>
      <c r="AO68" s="852"/>
      <c r="AP68" s="852" t="s">
        <v>537</v>
      </c>
      <c r="AQ68" s="852"/>
      <c r="AR68" s="852"/>
      <c r="AS68" s="852"/>
      <c r="AT68" s="852"/>
      <c r="AU68" s="852" t="s">
        <v>538</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546</v>
      </c>
      <c r="C69" s="860"/>
      <c r="D69" s="860"/>
      <c r="E69" s="860"/>
      <c r="F69" s="860"/>
      <c r="G69" s="860"/>
      <c r="H69" s="860"/>
      <c r="I69" s="860"/>
      <c r="J69" s="860"/>
      <c r="K69" s="860"/>
      <c r="L69" s="860"/>
      <c r="M69" s="860"/>
      <c r="N69" s="860"/>
      <c r="O69" s="860"/>
      <c r="P69" s="861"/>
      <c r="Q69" s="862">
        <v>1017</v>
      </c>
      <c r="R69" s="817"/>
      <c r="S69" s="817"/>
      <c r="T69" s="817"/>
      <c r="U69" s="817"/>
      <c r="V69" s="817">
        <v>999</v>
      </c>
      <c r="W69" s="817"/>
      <c r="X69" s="817"/>
      <c r="Y69" s="817"/>
      <c r="Z69" s="817"/>
      <c r="AA69" s="817">
        <v>18</v>
      </c>
      <c r="AB69" s="817"/>
      <c r="AC69" s="817"/>
      <c r="AD69" s="817"/>
      <c r="AE69" s="817"/>
      <c r="AF69" s="817">
        <v>18</v>
      </c>
      <c r="AG69" s="817"/>
      <c r="AH69" s="817"/>
      <c r="AI69" s="817"/>
      <c r="AJ69" s="817"/>
      <c r="AK69" s="817" t="s">
        <v>538</v>
      </c>
      <c r="AL69" s="817"/>
      <c r="AM69" s="817"/>
      <c r="AN69" s="817"/>
      <c r="AO69" s="817"/>
      <c r="AP69" s="817">
        <v>1259</v>
      </c>
      <c r="AQ69" s="817"/>
      <c r="AR69" s="817"/>
      <c r="AS69" s="817"/>
      <c r="AT69" s="817"/>
      <c r="AU69" s="817">
        <v>195</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540</v>
      </c>
      <c r="C70" s="860"/>
      <c r="D70" s="860"/>
      <c r="E70" s="860"/>
      <c r="F70" s="860"/>
      <c r="G70" s="860"/>
      <c r="H70" s="860"/>
      <c r="I70" s="860"/>
      <c r="J70" s="860"/>
      <c r="K70" s="860"/>
      <c r="L70" s="860"/>
      <c r="M70" s="860"/>
      <c r="N70" s="860"/>
      <c r="O70" s="860"/>
      <c r="P70" s="861"/>
      <c r="Q70" s="862">
        <v>47</v>
      </c>
      <c r="R70" s="817"/>
      <c r="S70" s="817"/>
      <c r="T70" s="817"/>
      <c r="U70" s="817"/>
      <c r="V70" s="817">
        <v>41</v>
      </c>
      <c r="W70" s="817"/>
      <c r="X70" s="817"/>
      <c r="Y70" s="817"/>
      <c r="Z70" s="817"/>
      <c r="AA70" s="817">
        <v>6</v>
      </c>
      <c r="AB70" s="817"/>
      <c r="AC70" s="817"/>
      <c r="AD70" s="817"/>
      <c r="AE70" s="817"/>
      <c r="AF70" s="817">
        <v>6</v>
      </c>
      <c r="AG70" s="817"/>
      <c r="AH70" s="817"/>
      <c r="AI70" s="817"/>
      <c r="AJ70" s="817"/>
      <c r="AK70" s="817" t="s">
        <v>538</v>
      </c>
      <c r="AL70" s="817"/>
      <c r="AM70" s="817"/>
      <c r="AN70" s="817"/>
      <c r="AO70" s="817"/>
      <c r="AP70" s="817" t="s">
        <v>538</v>
      </c>
      <c r="AQ70" s="817"/>
      <c r="AR70" s="817"/>
      <c r="AS70" s="817"/>
      <c r="AT70" s="817"/>
      <c r="AU70" s="817" t="s">
        <v>538</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541</v>
      </c>
      <c r="C71" s="860"/>
      <c r="D71" s="860"/>
      <c r="E71" s="860"/>
      <c r="F71" s="860"/>
      <c r="G71" s="860"/>
      <c r="H71" s="860"/>
      <c r="I71" s="860"/>
      <c r="J71" s="860"/>
      <c r="K71" s="860"/>
      <c r="L71" s="860"/>
      <c r="M71" s="860"/>
      <c r="N71" s="860"/>
      <c r="O71" s="860"/>
      <c r="P71" s="861"/>
      <c r="Q71" s="862">
        <v>124</v>
      </c>
      <c r="R71" s="817"/>
      <c r="S71" s="817"/>
      <c r="T71" s="817"/>
      <c r="U71" s="817"/>
      <c r="V71" s="817">
        <v>106</v>
      </c>
      <c r="W71" s="817"/>
      <c r="X71" s="817"/>
      <c r="Y71" s="817"/>
      <c r="Z71" s="817"/>
      <c r="AA71" s="817">
        <v>18</v>
      </c>
      <c r="AB71" s="817"/>
      <c r="AC71" s="817"/>
      <c r="AD71" s="817"/>
      <c r="AE71" s="817"/>
      <c r="AF71" s="817">
        <v>18</v>
      </c>
      <c r="AG71" s="817"/>
      <c r="AH71" s="817"/>
      <c r="AI71" s="817"/>
      <c r="AJ71" s="817"/>
      <c r="AK71" s="817" t="s">
        <v>538</v>
      </c>
      <c r="AL71" s="817"/>
      <c r="AM71" s="817"/>
      <c r="AN71" s="817"/>
      <c r="AO71" s="817"/>
      <c r="AP71" s="817" t="s">
        <v>537</v>
      </c>
      <c r="AQ71" s="817"/>
      <c r="AR71" s="817"/>
      <c r="AS71" s="817"/>
      <c r="AT71" s="817"/>
      <c r="AU71" s="817" t="s">
        <v>538</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542</v>
      </c>
      <c r="C72" s="860"/>
      <c r="D72" s="860"/>
      <c r="E72" s="860"/>
      <c r="F72" s="860"/>
      <c r="G72" s="860"/>
      <c r="H72" s="860"/>
      <c r="I72" s="860"/>
      <c r="J72" s="860"/>
      <c r="K72" s="860"/>
      <c r="L72" s="860"/>
      <c r="M72" s="860"/>
      <c r="N72" s="860"/>
      <c r="O72" s="860"/>
      <c r="P72" s="861"/>
      <c r="Q72" s="862">
        <v>110</v>
      </c>
      <c r="R72" s="817"/>
      <c r="S72" s="817"/>
      <c r="T72" s="817"/>
      <c r="U72" s="817"/>
      <c r="V72" s="817">
        <v>106</v>
      </c>
      <c r="W72" s="817"/>
      <c r="X72" s="817"/>
      <c r="Y72" s="817"/>
      <c r="Z72" s="817"/>
      <c r="AA72" s="817">
        <v>4</v>
      </c>
      <c r="AB72" s="817"/>
      <c r="AC72" s="817"/>
      <c r="AD72" s="817"/>
      <c r="AE72" s="817"/>
      <c r="AF72" s="817">
        <v>4</v>
      </c>
      <c r="AG72" s="817"/>
      <c r="AH72" s="817"/>
      <c r="AI72" s="817"/>
      <c r="AJ72" s="817"/>
      <c r="AK72" s="817">
        <v>20</v>
      </c>
      <c r="AL72" s="817"/>
      <c r="AM72" s="817"/>
      <c r="AN72" s="817"/>
      <c r="AO72" s="817"/>
      <c r="AP72" s="817" t="s">
        <v>538</v>
      </c>
      <c r="AQ72" s="817"/>
      <c r="AR72" s="817"/>
      <c r="AS72" s="817"/>
      <c r="AT72" s="817"/>
      <c r="AU72" s="817" t="s">
        <v>538</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543</v>
      </c>
      <c r="C73" s="860"/>
      <c r="D73" s="860"/>
      <c r="E73" s="860"/>
      <c r="F73" s="860"/>
      <c r="G73" s="860"/>
      <c r="H73" s="860"/>
      <c r="I73" s="860"/>
      <c r="J73" s="860"/>
      <c r="K73" s="860"/>
      <c r="L73" s="860"/>
      <c r="M73" s="860"/>
      <c r="N73" s="860"/>
      <c r="O73" s="860"/>
      <c r="P73" s="861"/>
      <c r="Q73" s="862">
        <v>261245</v>
      </c>
      <c r="R73" s="817"/>
      <c r="S73" s="817"/>
      <c r="T73" s="817"/>
      <c r="U73" s="817"/>
      <c r="V73" s="817">
        <v>255328</v>
      </c>
      <c r="W73" s="817"/>
      <c r="X73" s="817"/>
      <c r="Y73" s="817"/>
      <c r="Z73" s="817"/>
      <c r="AA73" s="817">
        <v>5917</v>
      </c>
      <c r="AB73" s="817"/>
      <c r="AC73" s="817"/>
      <c r="AD73" s="817"/>
      <c r="AE73" s="817"/>
      <c r="AF73" s="817">
        <v>5917</v>
      </c>
      <c r="AG73" s="817"/>
      <c r="AH73" s="817"/>
      <c r="AI73" s="817"/>
      <c r="AJ73" s="817"/>
      <c r="AK73" s="817">
        <v>1779</v>
      </c>
      <c r="AL73" s="817"/>
      <c r="AM73" s="817"/>
      <c r="AN73" s="817"/>
      <c r="AO73" s="817"/>
      <c r="AP73" s="817" t="s">
        <v>544</v>
      </c>
      <c r="AQ73" s="817"/>
      <c r="AR73" s="817"/>
      <c r="AS73" s="817"/>
      <c r="AT73" s="817"/>
      <c r="AU73" s="817" t="s">
        <v>538</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365</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6448</v>
      </c>
      <c r="AG88" s="828"/>
      <c r="AH88" s="828"/>
      <c r="AI88" s="828"/>
      <c r="AJ88" s="828"/>
      <c r="AK88" s="825"/>
      <c r="AL88" s="825"/>
      <c r="AM88" s="825"/>
      <c r="AN88" s="825"/>
      <c r="AO88" s="825"/>
      <c r="AP88" s="828">
        <v>1259</v>
      </c>
      <c r="AQ88" s="828"/>
      <c r="AR88" s="828"/>
      <c r="AS88" s="828"/>
      <c r="AT88" s="828"/>
      <c r="AU88" s="828" t="s">
        <v>537</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178</v>
      </c>
      <c r="CS102" s="836"/>
      <c r="CT102" s="836"/>
      <c r="CU102" s="836"/>
      <c r="CV102" s="879"/>
      <c r="CW102" s="878">
        <v>54</v>
      </c>
      <c r="CX102" s="836"/>
      <c r="CY102" s="836"/>
      <c r="CZ102" s="836"/>
      <c r="DA102" s="879"/>
      <c r="DB102" s="878" t="s">
        <v>537</v>
      </c>
      <c r="DC102" s="836"/>
      <c r="DD102" s="836"/>
      <c r="DE102" s="836"/>
      <c r="DF102" s="879"/>
      <c r="DG102" s="878" t="s">
        <v>537</v>
      </c>
      <c r="DH102" s="836"/>
      <c r="DI102" s="836"/>
      <c r="DJ102" s="836"/>
      <c r="DK102" s="879"/>
      <c r="DL102" s="878" t="s">
        <v>537</v>
      </c>
      <c r="DM102" s="836"/>
      <c r="DN102" s="836"/>
      <c r="DO102" s="836"/>
      <c r="DP102" s="879"/>
      <c r="DQ102" s="878" t="s">
        <v>537</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285</v>
      </c>
      <c r="AG109" s="881"/>
      <c r="AH109" s="881"/>
      <c r="AI109" s="881"/>
      <c r="AJ109" s="882"/>
      <c r="AK109" s="880" t="s">
        <v>284</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285</v>
      </c>
      <c r="BW109" s="881"/>
      <c r="BX109" s="881"/>
      <c r="BY109" s="881"/>
      <c r="BZ109" s="882"/>
      <c r="CA109" s="880" t="s">
        <v>284</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285</v>
      </c>
      <c r="DM109" s="881"/>
      <c r="DN109" s="881"/>
      <c r="DO109" s="881"/>
      <c r="DP109" s="882"/>
      <c r="DQ109" s="880" t="s">
        <v>284</v>
      </c>
      <c r="DR109" s="881"/>
      <c r="DS109" s="881"/>
      <c r="DT109" s="881"/>
      <c r="DU109" s="882"/>
      <c r="DV109" s="880" t="s">
        <v>402</v>
      </c>
      <c r="DW109" s="881"/>
      <c r="DX109" s="881"/>
      <c r="DY109" s="881"/>
      <c r="DZ109" s="883"/>
    </row>
    <row r="110" spans="1:131" s="197" customFormat="1" ht="26.25" customHeight="1">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8499520</v>
      </c>
      <c r="AB110" s="888"/>
      <c r="AC110" s="888"/>
      <c r="AD110" s="888"/>
      <c r="AE110" s="889"/>
      <c r="AF110" s="890">
        <v>7753220</v>
      </c>
      <c r="AG110" s="888"/>
      <c r="AH110" s="888"/>
      <c r="AI110" s="888"/>
      <c r="AJ110" s="889"/>
      <c r="AK110" s="890">
        <v>8255022</v>
      </c>
      <c r="AL110" s="888"/>
      <c r="AM110" s="888"/>
      <c r="AN110" s="888"/>
      <c r="AO110" s="889"/>
      <c r="AP110" s="891">
        <v>28.5</v>
      </c>
      <c r="AQ110" s="892"/>
      <c r="AR110" s="892"/>
      <c r="AS110" s="892"/>
      <c r="AT110" s="893"/>
      <c r="AU110" s="894" t="s">
        <v>61</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68186448</v>
      </c>
      <c r="BR110" s="925"/>
      <c r="BS110" s="925"/>
      <c r="BT110" s="925"/>
      <c r="BU110" s="925"/>
      <c r="BV110" s="925">
        <v>67103554</v>
      </c>
      <c r="BW110" s="925"/>
      <c r="BX110" s="925"/>
      <c r="BY110" s="925"/>
      <c r="BZ110" s="925"/>
      <c r="CA110" s="925">
        <v>65848214</v>
      </c>
      <c r="CB110" s="925"/>
      <c r="CC110" s="925"/>
      <c r="CD110" s="925"/>
      <c r="CE110" s="925"/>
      <c r="CF110" s="939">
        <v>227.3</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v>359200</v>
      </c>
      <c r="BR111" s="918"/>
      <c r="BS111" s="918"/>
      <c r="BT111" s="918"/>
      <c r="BU111" s="918"/>
      <c r="BV111" s="918">
        <v>559900</v>
      </c>
      <c r="BW111" s="918"/>
      <c r="BX111" s="918"/>
      <c r="BY111" s="918"/>
      <c r="BZ111" s="918"/>
      <c r="CA111" s="918">
        <v>209900</v>
      </c>
      <c r="CB111" s="918"/>
      <c r="CC111" s="918"/>
      <c r="CD111" s="918"/>
      <c r="CE111" s="918"/>
      <c r="CF111" s="912">
        <v>0.7</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113</v>
      </c>
      <c r="AB112" s="957"/>
      <c r="AC112" s="957"/>
      <c r="AD112" s="957"/>
      <c r="AE112" s="958"/>
      <c r="AF112" s="959" t="s">
        <v>113</v>
      </c>
      <c r="AG112" s="957"/>
      <c r="AH112" s="957"/>
      <c r="AI112" s="957"/>
      <c r="AJ112" s="958"/>
      <c r="AK112" s="959" t="s">
        <v>113</v>
      </c>
      <c r="AL112" s="957"/>
      <c r="AM112" s="957"/>
      <c r="AN112" s="957"/>
      <c r="AO112" s="958"/>
      <c r="AP112" s="960" t="s">
        <v>113</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8861424</v>
      </c>
      <c r="BR112" s="918"/>
      <c r="BS112" s="918"/>
      <c r="BT112" s="918"/>
      <c r="BU112" s="918"/>
      <c r="BV112" s="918">
        <v>8457190</v>
      </c>
      <c r="BW112" s="918"/>
      <c r="BX112" s="918"/>
      <c r="BY112" s="918"/>
      <c r="BZ112" s="918"/>
      <c r="CA112" s="918">
        <v>8018897</v>
      </c>
      <c r="CB112" s="918"/>
      <c r="CC112" s="918"/>
      <c r="CD112" s="918"/>
      <c r="CE112" s="918"/>
      <c r="CF112" s="912">
        <v>27.7</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113</v>
      </c>
      <c r="DH112" s="918"/>
      <c r="DI112" s="918"/>
      <c r="DJ112" s="918"/>
      <c r="DK112" s="918"/>
      <c r="DL112" s="918" t="s">
        <v>113</v>
      </c>
      <c r="DM112" s="918"/>
      <c r="DN112" s="918"/>
      <c r="DO112" s="918"/>
      <c r="DP112" s="918"/>
      <c r="DQ112" s="918" t="s">
        <v>113</v>
      </c>
      <c r="DR112" s="918"/>
      <c r="DS112" s="918"/>
      <c r="DT112" s="918"/>
      <c r="DU112" s="918"/>
      <c r="DV112" s="919" t="s">
        <v>113</v>
      </c>
      <c r="DW112" s="919"/>
      <c r="DX112" s="919"/>
      <c r="DY112" s="919"/>
      <c r="DZ112" s="920"/>
    </row>
    <row r="113" spans="1:130" s="197" customFormat="1" ht="26.25" customHeight="1">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745966</v>
      </c>
      <c r="AB113" s="932"/>
      <c r="AC113" s="932"/>
      <c r="AD113" s="932"/>
      <c r="AE113" s="933"/>
      <c r="AF113" s="934">
        <v>822224</v>
      </c>
      <c r="AG113" s="932"/>
      <c r="AH113" s="932"/>
      <c r="AI113" s="932"/>
      <c r="AJ113" s="933"/>
      <c r="AK113" s="934">
        <v>757503</v>
      </c>
      <c r="AL113" s="932"/>
      <c r="AM113" s="932"/>
      <c r="AN113" s="932"/>
      <c r="AO113" s="933"/>
      <c r="AP113" s="935">
        <v>2.6</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302286</v>
      </c>
      <c r="BR113" s="918"/>
      <c r="BS113" s="918"/>
      <c r="BT113" s="918"/>
      <c r="BU113" s="918"/>
      <c r="BV113" s="918">
        <v>248956</v>
      </c>
      <c r="BW113" s="918"/>
      <c r="BX113" s="918"/>
      <c r="BY113" s="918"/>
      <c r="BZ113" s="918"/>
      <c r="CA113" s="918">
        <v>195079</v>
      </c>
      <c r="CB113" s="918"/>
      <c r="CC113" s="918"/>
      <c r="CD113" s="918"/>
      <c r="CE113" s="918"/>
      <c r="CF113" s="912">
        <v>0.7</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113</v>
      </c>
      <c r="DH113" s="957"/>
      <c r="DI113" s="957"/>
      <c r="DJ113" s="957"/>
      <c r="DK113" s="958"/>
      <c r="DL113" s="959" t="s">
        <v>113</v>
      </c>
      <c r="DM113" s="957"/>
      <c r="DN113" s="957"/>
      <c r="DO113" s="957"/>
      <c r="DP113" s="958"/>
      <c r="DQ113" s="959" t="s">
        <v>113</v>
      </c>
      <c r="DR113" s="957"/>
      <c r="DS113" s="957"/>
      <c r="DT113" s="957"/>
      <c r="DU113" s="958"/>
      <c r="DV113" s="960" t="s">
        <v>113</v>
      </c>
      <c r="DW113" s="961"/>
      <c r="DX113" s="961"/>
      <c r="DY113" s="961"/>
      <c r="DZ113" s="962"/>
    </row>
    <row r="114" spans="1:130" s="197" customFormat="1" ht="26.25" customHeight="1">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76175</v>
      </c>
      <c r="AB114" s="957"/>
      <c r="AC114" s="957"/>
      <c r="AD114" s="957"/>
      <c r="AE114" s="958"/>
      <c r="AF114" s="959">
        <v>61636</v>
      </c>
      <c r="AG114" s="957"/>
      <c r="AH114" s="957"/>
      <c r="AI114" s="957"/>
      <c r="AJ114" s="958"/>
      <c r="AK114" s="959">
        <v>71594</v>
      </c>
      <c r="AL114" s="957"/>
      <c r="AM114" s="957"/>
      <c r="AN114" s="957"/>
      <c r="AO114" s="958"/>
      <c r="AP114" s="960">
        <v>0.2</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9768084</v>
      </c>
      <c r="BR114" s="918"/>
      <c r="BS114" s="918"/>
      <c r="BT114" s="918"/>
      <c r="BU114" s="918"/>
      <c r="BV114" s="918">
        <v>9554219</v>
      </c>
      <c r="BW114" s="918"/>
      <c r="BX114" s="918"/>
      <c r="BY114" s="918"/>
      <c r="BZ114" s="918"/>
      <c r="CA114" s="918">
        <v>9159363</v>
      </c>
      <c r="CB114" s="918"/>
      <c r="CC114" s="918"/>
      <c r="CD114" s="918"/>
      <c r="CE114" s="918"/>
      <c r="CF114" s="912">
        <v>31.6</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113</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6020</v>
      </c>
      <c r="AB115" s="932"/>
      <c r="AC115" s="932"/>
      <c r="AD115" s="932"/>
      <c r="AE115" s="933"/>
      <c r="AF115" s="934">
        <v>5266</v>
      </c>
      <c r="AG115" s="932"/>
      <c r="AH115" s="932"/>
      <c r="AI115" s="932"/>
      <c r="AJ115" s="933"/>
      <c r="AK115" s="934">
        <v>4458</v>
      </c>
      <c r="AL115" s="932"/>
      <c r="AM115" s="932"/>
      <c r="AN115" s="932"/>
      <c r="AO115" s="933"/>
      <c r="AP115" s="935">
        <v>0</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v>1518047</v>
      </c>
      <c r="BR115" s="918"/>
      <c r="BS115" s="918"/>
      <c r="BT115" s="918"/>
      <c r="BU115" s="918"/>
      <c r="BV115" s="918">
        <v>139435</v>
      </c>
      <c r="BW115" s="918"/>
      <c r="BX115" s="918"/>
      <c r="BY115" s="918"/>
      <c r="BZ115" s="918"/>
      <c r="CA115" s="918" t="s">
        <v>113</v>
      </c>
      <c r="CB115" s="918"/>
      <c r="CC115" s="918"/>
      <c r="CD115" s="918"/>
      <c r="CE115" s="918"/>
      <c r="CF115" s="912" t="s">
        <v>113</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359200</v>
      </c>
      <c r="DH115" s="957"/>
      <c r="DI115" s="957"/>
      <c r="DJ115" s="957"/>
      <c r="DK115" s="958"/>
      <c r="DL115" s="959">
        <v>559900</v>
      </c>
      <c r="DM115" s="957"/>
      <c r="DN115" s="957"/>
      <c r="DO115" s="957"/>
      <c r="DP115" s="958"/>
      <c r="DQ115" s="959">
        <v>209900</v>
      </c>
      <c r="DR115" s="957"/>
      <c r="DS115" s="957"/>
      <c r="DT115" s="957"/>
      <c r="DU115" s="958"/>
      <c r="DV115" s="960">
        <v>0.7</v>
      </c>
      <c r="DW115" s="961"/>
      <c r="DX115" s="961"/>
      <c r="DY115" s="961"/>
      <c r="DZ115" s="962"/>
    </row>
    <row r="116" spans="1:130" s="197" customFormat="1" ht="26.25" customHeight="1">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113</v>
      </c>
      <c r="AB116" s="957"/>
      <c r="AC116" s="957"/>
      <c r="AD116" s="957"/>
      <c r="AE116" s="958"/>
      <c r="AF116" s="959" t="s">
        <v>113</v>
      </c>
      <c r="AG116" s="957"/>
      <c r="AH116" s="957"/>
      <c r="AI116" s="957"/>
      <c r="AJ116" s="958"/>
      <c r="AK116" s="959" t="s">
        <v>113</v>
      </c>
      <c r="AL116" s="957"/>
      <c r="AM116" s="957"/>
      <c r="AN116" s="957"/>
      <c r="AO116" s="958"/>
      <c r="AP116" s="960" t="s">
        <v>113</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113</v>
      </c>
      <c r="DH116" s="957"/>
      <c r="DI116" s="957"/>
      <c r="DJ116" s="957"/>
      <c r="DK116" s="958"/>
      <c r="DL116" s="959" t="s">
        <v>113</v>
      </c>
      <c r="DM116" s="957"/>
      <c r="DN116" s="957"/>
      <c r="DO116" s="957"/>
      <c r="DP116" s="958"/>
      <c r="DQ116" s="959" t="s">
        <v>113</v>
      </c>
      <c r="DR116" s="957"/>
      <c r="DS116" s="957"/>
      <c r="DT116" s="957"/>
      <c r="DU116" s="958"/>
      <c r="DV116" s="960" t="s">
        <v>113</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9327681</v>
      </c>
      <c r="AB117" s="964"/>
      <c r="AC117" s="964"/>
      <c r="AD117" s="964"/>
      <c r="AE117" s="965"/>
      <c r="AF117" s="963">
        <v>8642346</v>
      </c>
      <c r="AG117" s="964"/>
      <c r="AH117" s="964"/>
      <c r="AI117" s="964"/>
      <c r="AJ117" s="965"/>
      <c r="AK117" s="963">
        <v>9088577</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285</v>
      </c>
      <c r="AG118" s="881"/>
      <c r="AH118" s="881"/>
      <c r="AI118" s="881"/>
      <c r="AJ118" s="882"/>
      <c r="AK118" s="880" t="s">
        <v>284</v>
      </c>
      <c r="AL118" s="881"/>
      <c r="AM118" s="881"/>
      <c r="AN118" s="881"/>
      <c r="AO118" s="882"/>
      <c r="AP118" s="988" t="s">
        <v>402</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430</v>
      </c>
      <c r="BP118" s="992"/>
      <c r="BQ118" s="983">
        <v>88995489</v>
      </c>
      <c r="BR118" s="984"/>
      <c r="BS118" s="984"/>
      <c r="BT118" s="984"/>
      <c r="BU118" s="984"/>
      <c r="BV118" s="984">
        <v>86063254</v>
      </c>
      <c r="BW118" s="984"/>
      <c r="BX118" s="984"/>
      <c r="BY118" s="984"/>
      <c r="BZ118" s="984"/>
      <c r="CA118" s="984">
        <v>83431453</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t="s">
        <v>113</v>
      </c>
      <c r="DM118" s="957"/>
      <c r="DN118" s="957"/>
      <c r="DO118" s="957"/>
      <c r="DP118" s="958"/>
      <c r="DQ118" s="959" t="s">
        <v>113</v>
      </c>
      <c r="DR118" s="957"/>
      <c r="DS118" s="957"/>
      <c r="DT118" s="957"/>
      <c r="DU118" s="958"/>
      <c r="DV118" s="960" t="s">
        <v>113</v>
      </c>
      <c r="DW118" s="961"/>
      <c r="DX118" s="961"/>
      <c r="DY118" s="961"/>
      <c r="DZ118" s="962"/>
    </row>
    <row r="119" spans="1:130" s="197" customFormat="1" ht="26.25" customHeight="1">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113</v>
      </c>
      <c r="AB119" s="888"/>
      <c r="AC119" s="888"/>
      <c r="AD119" s="888"/>
      <c r="AE119" s="889"/>
      <c r="AF119" s="890" t="s">
        <v>113</v>
      </c>
      <c r="AG119" s="888"/>
      <c r="AH119" s="888"/>
      <c r="AI119" s="888"/>
      <c r="AJ119" s="889"/>
      <c r="AK119" s="890" t="s">
        <v>113</v>
      </c>
      <c r="AL119" s="888"/>
      <c r="AM119" s="888"/>
      <c r="AN119" s="888"/>
      <c r="AO119" s="889"/>
      <c r="AP119" s="891" t="s">
        <v>113</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17100463</v>
      </c>
      <c r="BR119" s="925"/>
      <c r="BS119" s="925"/>
      <c r="BT119" s="925"/>
      <c r="BU119" s="925"/>
      <c r="BV119" s="925">
        <v>15448779</v>
      </c>
      <c r="BW119" s="925"/>
      <c r="BX119" s="925"/>
      <c r="BY119" s="925"/>
      <c r="BZ119" s="925"/>
      <c r="CA119" s="925">
        <v>15851832</v>
      </c>
      <c r="CB119" s="925"/>
      <c r="CC119" s="925"/>
      <c r="CD119" s="925"/>
      <c r="CE119" s="925"/>
      <c r="CF119" s="939">
        <v>54.7</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113</v>
      </c>
      <c r="DH119" s="996"/>
      <c r="DI119" s="996"/>
      <c r="DJ119" s="996"/>
      <c r="DK119" s="997"/>
      <c r="DL119" s="998" t="s">
        <v>113</v>
      </c>
      <c r="DM119" s="996"/>
      <c r="DN119" s="996"/>
      <c r="DO119" s="996"/>
      <c r="DP119" s="997"/>
      <c r="DQ119" s="998" t="s">
        <v>113</v>
      </c>
      <c r="DR119" s="996"/>
      <c r="DS119" s="996"/>
      <c r="DT119" s="996"/>
      <c r="DU119" s="997"/>
      <c r="DV119" s="999" t="s">
        <v>113</v>
      </c>
      <c r="DW119" s="1000"/>
      <c r="DX119" s="1000"/>
      <c r="DY119" s="1000"/>
      <c r="DZ119" s="1001"/>
    </row>
    <row r="120" spans="1:130" s="197" customFormat="1" ht="26.25" customHeight="1">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7484692</v>
      </c>
      <c r="BR120" s="918"/>
      <c r="BS120" s="918"/>
      <c r="BT120" s="918"/>
      <c r="BU120" s="918"/>
      <c r="BV120" s="918">
        <v>6132383</v>
      </c>
      <c r="BW120" s="918"/>
      <c r="BX120" s="918"/>
      <c r="BY120" s="918"/>
      <c r="BZ120" s="918"/>
      <c r="CA120" s="918">
        <v>5537346</v>
      </c>
      <c r="CB120" s="918"/>
      <c r="CC120" s="918"/>
      <c r="CD120" s="918"/>
      <c r="CE120" s="918"/>
      <c r="CF120" s="912">
        <v>19.100000000000001</v>
      </c>
      <c r="CG120" s="913"/>
      <c r="CH120" s="913"/>
      <c r="CI120" s="913"/>
      <c r="CJ120" s="913"/>
      <c r="CK120" s="1011" t="s">
        <v>436</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6324764</v>
      </c>
      <c r="DH120" s="925"/>
      <c r="DI120" s="925"/>
      <c r="DJ120" s="925"/>
      <c r="DK120" s="925"/>
      <c r="DL120" s="925">
        <v>6056673</v>
      </c>
      <c r="DM120" s="925"/>
      <c r="DN120" s="925"/>
      <c r="DO120" s="925"/>
      <c r="DP120" s="925"/>
      <c r="DQ120" s="925">
        <v>5770976</v>
      </c>
      <c r="DR120" s="925"/>
      <c r="DS120" s="925"/>
      <c r="DT120" s="925"/>
      <c r="DU120" s="925"/>
      <c r="DV120" s="926">
        <v>19.899999999999999</v>
      </c>
      <c r="DW120" s="926"/>
      <c r="DX120" s="926"/>
      <c r="DY120" s="926"/>
      <c r="DZ120" s="927"/>
    </row>
    <row r="121" spans="1:130" s="197" customFormat="1" ht="26.25" customHeight="1">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113</v>
      </c>
      <c r="AB121" s="957"/>
      <c r="AC121" s="957"/>
      <c r="AD121" s="957"/>
      <c r="AE121" s="958"/>
      <c r="AF121" s="959" t="s">
        <v>113</v>
      </c>
      <c r="AG121" s="957"/>
      <c r="AH121" s="957"/>
      <c r="AI121" s="957"/>
      <c r="AJ121" s="958"/>
      <c r="AK121" s="959" t="s">
        <v>113</v>
      </c>
      <c r="AL121" s="957"/>
      <c r="AM121" s="957"/>
      <c r="AN121" s="957"/>
      <c r="AO121" s="958"/>
      <c r="AP121" s="960" t="s">
        <v>113</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50723561</v>
      </c>
      <c r="BR121" s="984"/>
      <c r="BS121" s="984"/>
      <c r="BT121" s="984"/>
      <c r="BU121" s="984"/>
      <c r="BV121" s="984">
        <v>50264781</v>
      </c>
      <c r="BW121" s="984"/>
      <c r="BX121" s="984"/>
      <c r="BY121" s="984"/>
      <c r="BZ121" s="984"/>
      <c r="CA121" s="984">
        <v>50641356</v>
      </c>
      <c r="CB121" s="984"/>
      <c r="CC121" s="984"/>
      <c r="CD121" s="984"/>
      <c r="CE121" s="984"/>
      <c r="CF121" s="1022">
        <v>174.8</v>
      </c>
      <c r="CG121" s="1023"/>
      <c r="CH121" s="1023"/>
      <c r="CI121" s="1023"/>
      <c r="CJ121" s="1023"/>
      <c r="CK121" s="1014"/>
      <c r="CL121" s="1015"/>
      <c r="CM121" s="1015"/>
      <c r="CN121" s="1015"/>
      <c r="CO121" s="1016"/>
      <c r="CP121" s="1005" t="s">
        <v>384</v>
      </c>
      <c r="CQ121" s="1006"/>
      <c r="CR121" s="1006"/>
      <c r="CS121" s="1006"/>
      <c r="CT121" s="1006"/>
      <c r="CU121" s="1006"/>
      <c r="CV121" s="1006"/>
      <c r="CW121" s="1006"/>
      <c r="CX121" s="1006"/>
      <c r="CY121" s="1006"/>
      <c r="CZ121" s="1006"/>
      <c r="DA121" s="1006"/>
      <c r="DB121" s="1006"/>
      <c r="DC121" s="1006"/>
      <c r="DD121" s="1006"/>
      <c r="DE121" s="1006"/>
      <c r="DF121" s="1007"/>
      <c r="DG121" s="917">
        <v>1718611</v>
      </c>
      <c r="DH121" s="918"/>
      <c r="DI121" s="918"/>
      <c r="DJ121" s="918"/>
      <c r="DK121" s="918"/>
      <c r="DL121" s="918">
        <v>1644366</v>
      </c>
      <c r="DM121" s="918"/>
      <c r="DN121" s="918"/>
      <c r="DO121" s="918"/>
      <c r="DP121" s="918"/>
      <c r="DQ121" s="918">
        <v>1565046</v>
      </c>
      <c r="DR121" s="918"/>
      <c r="DS121" s="918"/>
      <c r="DT121" s="918"/>
      <c r="DU121" s="918"/>
      <c r="DV121" s="919">
        <v>5.4</v>
      </c>
      <c r="DW121" s="919"/>
      <c r="DX121" s="919"/>
      <c r="DY121" s="919"/>
      <c r="DZ121" s="920"/>
    </row>
    <row r="122" spans="1:130" s="197" customFormat="1" ht="26.25" customHeight="1">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439</v>
      </c>
      <c r="BP122" s="992"/>
      <c r="BQ122" s="1032">
        <v>75308716</v>
      </c>
      <c r="BR122" s="1033"/>
      <c r="BS122" s="1033"/>
      <c r="BT122" s="1033"/>
      <c r="BU122" s="1033"/>
      <c r="BV122" s="1033">
        <v>71845943</v>
      </c>
      <c r="BW122" s="1033"/>
      <c r="BX122" s="1033"/>
      <c r="BY122" s="1033"/>
      <c r="BZ122" s="1033"/>
      <c r="CA122" s="1033">
        <v>72030534</v>
      </c>
      <c r="CB122" s="1033"/>
      <c r="CC122" s="1033"/>
      <c r="CD122" s="1033"/>
      <c r="CE122" s="1033"/>
      <c r="CF122" s="985"/>
      <c r="CG122" s="986"/>
      <c r="CH122" s="986"/>
      <c r="CI122" s="986"/>
      <c r="CJ122" s="987"/>
      <c r="CK122" s="1014"/>
      <c r="CL122" s="1015"/>
      <c r="CM122" s="1015"/>
      <c r="CN122" s="1015"/>
      <c r="CO122" s="1016"/>
      <c r="CP122" s="1005" t="s">
        <v>381</v>
      </c>
      <c r="CQ122" s="1006"/>
      <c r="CR122" s="1006"/>
      <c r="CS122" s="1006"/>
      <c r="CT122" s="1006"/>
      <c r="CU122" s="1006"/>
      <c r="CV122" s="1006"/>
      <c r="CW122" s="1006"/>
      <c r="CX122" s="1006"/>
      <c r="CY122" s="1006"/>
      <c r="CZ122" s="1006"/>
      <c r="DA122" s="1006"/>
      <c r="DB122" s="1006"/>
      <c r="DC122" s="1006"/>
      <c r="DD122" s="1006"/>
      <c r="DE122" s="1006"/>
      <c r="DF122" s="1007"/>
      <c r="DG122" s="917">
        <v>818049</v>
      </c>
      <c r="DH122" s="918"/>
      <c r="DI122" s="918"/>
      <c r="DJ122" s="918"/>
      <c r="DK122" s="918"/>
      <c r="DL122" s="918">
        <v>756151</v>
      </c>
      <c r="DM122" s="918"/>
      <c r="DN122" s="918"/>
      <c r="DO122" s="918"/>
      <c r="DP122" s="918"/>
      <c r="DQ122" s="918">
        <v>682875</v>
      </c>
      <c r="DR122" s="918"/>
      <c r="DS122" s="918"/>
      <c r="DT122" s="918"/>
      <c r="DU122" s="918"/>
      <c r="DV122" s="919">
        <v>2.4</v>
      </c>
      <c r="DW122" s="919"/>
      <c r="DX122" s="919"/>
      <c r="DY122" s="919"/>
      <c r="DZ122" s="920"/>
    </row>
    <row r="123" spans="1:130" s="197" customFormat="1" ht="26.25" customHeight="1" thickBot="1">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113</v>
      </c>
      <c r="AB123" s="957"/>
      <c r="AC123" s="957"/>
      <c r="AD123" s="957"/>
      <c r="AE123" s="958"/>
      <c r="AF123" s="959" t="s">
        <v>113</v>
      </c>
      <c r="AG123" s="957"/>
      <c r="AH123" s="957"/>
      <c r="AI123" s="957"/>
      <c r="AJ123" s="958"/>
      <c r="AK123" s="959" t="s">
        <v>113</v>
      </c>
      <c r="AL123" s="957"/>
      <c r="AM123" s="957"/>
      <c r="AN123" s="957"/>
      <c r="AO123" s="958"/>
      <c r="AP123" s="960" t="s">
        <v>113</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47.6</v>
      </c>
      <c r="BR123" s="1025"/>
      <c r="BS123" s="1025"/>
      <c r="BT123" s="1025"/>
      <c r="BU123" s="1025"/>
      <c r="BV123" s="1025">
        <v>49.4</v>
      </c>
      <c r="BW123" s="1025"/>
      <c r="BX123" s="1025"/>
      <c r="BY123" s="1025"/>
      <c r="BZ123" s="1025"/>
      <c r="CA123" s="1025">
        <v>39.299999999999997</v>
      </c>
      <c r="CB123" s="1025"/>
      <c r="CC123" s="1025"/>
      <c r="CD123" s="1025"/>
      <c r="CE123" s="1025"/>
      <c r="CF123" s="1026"/>
      <c r="CG123" s="1027"/>
      <c r="CH123" s="1027"/>
      <c r="CI123" s="1027"/>
      <c r="CJ123" s="1028"/>
      <c r="CK123" s="1014"/>
      <c r="CL123" s="1015"/>
      <c r="CM123" s="1015"/>
      <c r="CN123" s="1015"/>
      <c r="CO123" s="1016"/>
      <c r="CP123" s="1005" t="s">
        <v>387</v>
      </c>
      <c r="CQ123" s="1006"/>
      <c r="CR123" s="1006"/>
      <c r="CS123" s="1006"/>
      <c r="CT123" s="1006"/>
      <c r="CU123" s="1006"/>
      <c r="CV123" s="1006"/>
      <c r="CW123" s="1006"/>
      <c r="CX123" s="1006"/>
      <c r="CY123" s="1006"/>
      <c r="CZ123" s="1006"/>
      <c r="DA123" s="1006"/>
      <c r="DB123" s="1006"/>
      <c r="DC123" s="1006"/>
      <c r="DD123" s="1006"/>
      <c r="DE123" s="1006"/>
      <c r="DF123" s="1007"/>
      <c r="DG123" s="956" t="s">
        <v>113</v>
      </c>
      <c r="DH123" s="957"/>
      <c r="DI123" s="957"/>
      <c r="DJ123" s="957"/>
      <c r="DK123" s="958"/>
      <c r="DL123" s="959" t="s">
        <v>113</v>
      </c>
      <c r="DM123" s="957"/>
      <c r="DN123" s="957"/>
      <c r="DO123" s="957"/>
      <c r="DP123" s="958"/>
      <c r="DQ123" s="959" t="s">
        <v>113</v>
      </c>
      <c r="DR123" s="957"/>
      <c r="DS123" s="957"/>
      <c r="DT123" s="957"/>
      <c r="DU123" s="958"/>
      <c r="DV123" s="960" t="s">
        <v>113</v>
      </c>
      <c r="DW123" s="961"/>
      <c r="DX123" s="961"/>
      <c r="DY123" s="961"/>
      <c r="DZ123" s="962"/>
    </row>
    <row r="124" spans="1:130" s="197" customFormat="1" ht="26.25" customHeight="1">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113</v>
      </c>
      <c r="AB124" s="957"/>
      <c r="AC124" s="957"/>
      <c r="AD124" s="957"/>
      <c r="AE124" s="958"/>
      <c r="AF124" s="959" t="s">
        <v>113</v>
      </c>
      <c r="AG124" s="957"/>
      <c r="AH124" s="957"/>
      <c r="AI124" s="957"/>
      <c r="AJ124" s="958"/>
      <c r="AK124" s="959" t="s">
        <v>113</v>
      </c>
      <c r="AL124" s="957"/>
      <c r="AM124" s="957"/>
      <c r="AN124" s="957"/>
      <c r="AO124" s="958"/>
      <c r="AP124" s="960" t="s">
        <v>113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113</v>
      </c>
      <c r="DH124" s="996"/>
      <c r="DI124" s="996"/>
      <c r="DJ124" s="996"/>
      <c r="DK124" s="997"/>
      <c r="DL124" s="998" t="s">
        <v>113</v>
      </c>
      <c r="DM124" s="996"/>
      <c r="DN124" s="996"/>
      <c r="DO124" s="996"/>
      <c r="DP124" s="997"/>
      <c r="DQ124" s="998" t="s">
        <v>113</v>
      </c>
      <c r="DR124" s="996"/>
      <c r="DS124" s="996"/>
      <c r="DT124" s="996"/>
      <c r="DU124" s="997"/>
      <c r="DV124" s="999" t="s">
        <v>113</v>
      </c>
      <c r="DW124" s="1000"/>
      <c r="DX124" s="1000"/>
      <c r="DY124" s="1000"/>
      <c r="DZ124" s="1001"/>
    </row>
    <row r="125" spans="1:130" s="197" customFormat="1" ht="26.25" customHeight="1" thickBot="1">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113</v>
      </c>
      <c r="AB125" s="957"/>
      <c r="AC125" s="957"/>
      <c r="AD125" s="957"/>
      <c r="AE125" s="958"/>
      <c r="AF125" s="959" t="s">
        <v>113</v>
      </c>
      <c r="AG125" s="957"/>
      <c r="AH125" s="957"/>
      <c r="AI125" s="957"/>
      <c r="AJ125" s="958"/>
      <c r="AK125" s="959" t="s">
        <v>113</v>
      </c>
      <c r="AL125" s="957"/>
      <c r="AM125" s="957"/>
      <c r="AN125" s="957"/>
      <c r="AO125" s="958"/>
      <c r="AP125" s="960" t="s">
        <v>113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113</v>
      </c>
      <c r="DH125" s="925"/>
      <c r="DI125" s="925"/>
      <c r="DJ125" s="925"/>
      <c r="DK125" s="925"/>
      <c r="DL125" s="925" t="s">
        <v>113</v>
      </c>
      <c r="DM125" s="925"/>
      <c r="DN125" s="925"/>
      <c r="DO125" s="925"/>
      <c r="DP125" s="925"/>
      <c r="DQ125" s="925" t="s">
        <v>113</v>
      </c>
      <c r="DR125" s="925"/>
      <c r="DS125" s="925"/>
      <c r="DT125" s="925"/>
      <c r="DU125" s="925"/>
      <c r="DV125" s="926" t="s">
        <v>113</v>
      </c>
      <c r="DW125" s="926"/>
      <c r="DX125" s="926"/>
      <c r="DY125" s="926"/>
      <c r="DZ125" s="927"/>
    </row>
    <row r="126" spans="1:130" s="197" customFormat="1" ht="26.25" customHeight="1">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113</v>
      </c>
      <c r="AB126" s="957"/>
      <c r="AC126" s="957"/>
      <c r="AD126" s="957"/>
      <c r="AE126" s="958"/>
      <c r="AF126" s="959" t="s">
        <v>113</v>
      </c>
      <c r="AG126" s="957"/>
      <c r="AH126" s="957"/>
      <c r="AI126" s="957"/>
      <c r="AJ126" s="958"/>
      <c r="AK126" s="959" t="s">
        <v>113</v>
      </c>
      <c r="AL126" s="957"/>
      <c r="AM126" s="957"/>
      <c r="AN126" s="957"/>
      <c r="AO126" s="958"/>
      <c r="AP126" s="960" t="s">
        <v>113</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v>1518047</v>
      </c>
      <c r="DH126" s="918"/>
      <c r="DI126" s="918"/>
      <c r="DJ126" s="918"/>
      <c r="DK126" s="918"/>
      <c r="DL126" s="918">
        <v>139435</v>
      </c>
      <c r="DM126" s="918"/>
      <c r="DN126" s="918"/>
      <c r="DO126" s="918"/>
      <c r="DP126" s="918"/>
      <c r="DQ126" s="918" t="s">
        <v>113</v>
      </c>
      <c r="DR126" s="918"/>
      <c r="DS126" s="918"/>
      <c r="DT126" s="918"/>
      <c r="DU126" s="918"/>
      <c r="DV126" s="919" t="s">
        <v>113</v>
      </c>
      <c r="DW126" s="919"/>
      <c r="DX126" s="919"/>
      <c r="DY126" s="919"/>
      <c r="DZ126" s="920"/>
    </row>
    <row r="127" spans="1:130" s="197" customFormat="1" ht="26.25" customHeight="1" thickBot="1">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6020</v>
      </c>
      <c r="AB127" s="957"/>
      <c r="AC127" s="957"/>
      <c r="AD127" s="957"/>
      <c r="AE127" s="958"/>
      <c r="AF127" s="959">
        <v>5266</v>
      </c>
      <c r="AG127" s="957"/>
      <c r="AH127" s="957"/>
      <c r="AI127" s="957"/>
      <c r="AJ127" s="958"/>
      <c r="AK127" s="959">
        <v>4458</v>
      </c>
      <c r="AL127" s="957"/>
      <c r="AM127" s="957"/>
      <c r="AN127" s="957"/>
      <c r="AO127" s="958"/>
      <c r="AP127" s="960">
        <v>0</v>
      </c>
      <c r="AQ127" s="961"/>
      <c r="AR127" s="961"/>
      <c r="AS127" s="961"/>
      <c r="AT127" s="962"/>
      <c r="AU127" s="233"/>
      <c r="AV127" s="233"/>
      <c r="AW127" s="233"/>
      <c r="AX127" s="884" t="s">
        <v>450</v>
      </c>
      <c r="AY127" s="885"/>
      <c r="AZ127" s="885"/>
      <c r="BA127" s="885"/>
      <c r="BB127" s="885"/>
      <c r="BC127" s="885"/>
      <c r="BD127" s="885"/>
      <c r="BE127" s="886"/>
      <c r="BF127" s="1039" t="s">
        <v>113</v>
      </c>
      <c r="BG127" s="1040"/>
      <c r="BH127" s="1040"/>
      <c r="BI127" s="1040"/>
      <c r="BJ127" s="1040"/>
      <c r="BK127" s="1040"/>
      <c r="BL127" s="1049"/>
      <c r="BM127" s="1039">
        <v>11.63</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t="s">
        <v>113</v>
      </c>
      <c r="DH127" s="1046"/>
      <c r="DI127" s="1046"/>
      <c r="DJ127" s="1046"/>
      <c r="DK127" s="1046"/>
      <c r="DL127" s="1046" t="s">
        <v>113</v>
      </c>
      <c r="DM127" s="1046"/>
      <c r="DN127" s="1046"/>
      <c r="DO127" s="1046"/>
      <c r="DP127" s="1046"/>
      <c r="DQ127" s="1046" t="s">
        <v>113</v>
      </c>
      <c r="DR127" s="1046"/>
      <c r="DS127" s="1046"/>
      <c r="DT127" s="1046"/>
      <c r="DU127" s="1046"/>
      <c r="DV127" s="1047" t="s">
        <v>113</v>
      </c>
      <c r="DW127" s="1047"/>
      <c r="DX127" s="1047"/>
      <c r="DY127" s="1047"/>
      <c r="DZ127" s="1048"/>
    </row>
    <row r="128" spans="1:130" s="197" customFormat="1" ht="26.25" customHeight="1">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877325</v>
      </c>
      <c r="AB128" s="1088"/>
      <c r="AC128" s="1088"/>
      <c r="AD128" s="1088"/>
      <c r="AE128" s="1089"/>
      <c r="AF128" s="1090">
        <v>773830</v>
      </c>
      <c r="AG128" s="1088"/>
      <c r="AH128" s="1088"/>
      <c r="AI128" s="1088"/>
      <c r="AJ128" s="1089"/>
      <c r="AK128" s="1090">
        <v>723991</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113</v>
      </c>
      <c r="BG128" s="1065"/>
      <c r="BH128" s="1065"/>
      <c r="BI128" s="1065"/>
      <c r="BJ128" s="1065"/>
      <c r="BK128" s="1065"/>
      <c r="BL128" s="1066"/>
      <c r="BM128" s="1064">
        <v>16.63</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33851253</v>
      </c>
      <c r="AB129" s="957"/>
      <c r="AC129" s="957"/>
      <c r="AD129" s="957"/>
      <c r="AE129" s="958"/>
      <c r="AF129" s="959">
        <v>34001146</v>
      </c>
      <c r="AG129" s="957"/>
      <c r="AH129" s="957"/>
      <c r="AI129" s="957"/>
      <c r="AJ129" s="958"/>
      <c r="AK129" s="959">
        <v>34367698</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10.3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5129546</v>
      </c>
      <c r="AB130" s="957"/>
      <c r="AC130" s="957"/>
      <c r="AD130" s="957"/>
      <c r="AE130" s="958"/>
      <c r="AF130" s="959">
        <v>5238011</v>
      </c>
      <c r="AG130" s="957"/>
      <c r="AH130" s="957"/>
      <c r="AI130" s="957"/>
      <c r="AJ130" s="958"/>
      <c r="AK130" s="959">
        <v>5403083</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v>39.299999999999997</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28721707</v>
      </c>
      <c r="AB131" s="996"/>
      <c r="AC131" s="996"/>
      <c r="AD131" s="996"/>
      <c r="AE131" s="997"/>
      <c r="AF131" s="998">
        <v>28763135</v>
      </c>
      <c r="AG131" s="996"/>
      <c r="AH131" s="996"/>
      <c r="AI131" s="996"/>
      <c r="AJ131" s="997"/>
      <c r="AK131" s="998">
        <v>28964615</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11.56202171</v>
      </c>
      <c r="AB132" s="1102"/>
      <c r="AC132" s="1102"/>
      <c r="AD132" s="1102"/>
      <c r="AE132" s="1103"/>
      <c r="AF132" s="1104">
        <v>9.1454043519999999</v>
      </c>
      <c r="AG132" s="1102"/>
      <c r="AH132" s="1102"/>
      <c r="AI132" s="1102"/>
      <c r="AJ132" s="1103"/>
      <c r="AK132" s="1104">
        <v>10.224555029999999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12.3</v>
      </c>
      <c r="AB133" s="1109"/>
      <c r="AC133" s="1109"/>
      <c r="AD133" s="1109"/>
      <c r="AE133" s="1110"/>
      <c r="AF133" s="1108">
        <v>10.9</v>
      </c>
      <c r="AG133" s="1109"/>
      <c r="AH133" s="1109"/>
      <c r="AI133" s="1109"/>
      <c r="AJ133" s="1110"/>
      <c r="AK133" s="1108">
        <v>10.3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3" zoomScaleNormal="85" zoomScaleSheetLayoutView="100" workbookViewId="0">
      <selection activeCell="AB95" sqref="AB9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view="pageLayout" topLeftCell="P61"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22" zoomScaleSheetLayoutView="100" workbookViewId="0">
      <selection activeCell="G34" sqref="G34:J3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5" t="s">
        <v>466</v>
      </c>
      <c r="L7" s="254"/>
      <c r="M7" s="255" t="s">
        <v>467</v>
      </c>
      <c r="N7" s="256"/>
    </row>
    <row r="8" spans="1:16">
      <c r="A8" s="248"/>
      <c r="B8" s="244"/>
      <c r="C8" s="244"/>
      <c r="D8" s="244"/>
      <c r="E8" s="244"/>
      <c r="F8" s="244"/>
      <c r="G8" s="257"/>
      <c r="H8" s="258"/>
      <c r="I8" s="258"/>
      <c r="J8" s="259"/>
      <c r="K8" s="1116"/>
      <c r="L8" s="260" t="s">
        <v>468</v>
      </c>
      <c r="M8" s="261" t="s">
        <v>469</v>
      </c>
      <c r="N8" s="262" t="s">
        <v>470</v>
      </c>
    </row>
    <row r="9" spans="1:16">
      <c r="A9" s="248"/>
      <c r="B9" s="244"/>
      <c r="C9" s="244"/>
      <c r="D9" s="244"/>
      <c r="E9" s="244"/>
      <c r="F9" s="244"/>
      <c r="G9" s="1117" t="s">
        <v>471</v>
      </c>
      <c r="H9" s="1118"/>
      <c r="I9" s="1118"/>
      <c r="J9" s="1119"/>
      <c r="K9" s="263">
        <v>9074810</v>
      </c>
      <c r="L9" s="264">
        <v>70811</v>
      </c>
      <c r="M9" s="265">
        <v>58402</v>
      </c>
      <c r="N9" s="266">
        <v>21.2</v>
      </c>
    </row>
    <row r="10" spans="1:16">
      <c r="A10" s="248"/>
      <c r="B10" s="244"/>
      <c r="C10" s="244"/>
      <c r="D10" s="244"/>
      <c r="E10" s="244"/>
      <c r="F10" s="244"/>
      <c r="G10" s="1117" t="s">
        <v>472</v>
      </c>
      <c r="H10" s="1118"/>
      <c r="I10" s="1118"/>
      <c r="J10" s="1119"/>
      <c r="K10" s="267">
        <v>629166</v>
      </c>
      <c r="L10" s="268">
        <v>4909</v>
      </c>
      <c r="M10" s="269">
        <v>4003</v>
      </c>
      <c r="N10" s="270">
        <v>22.6</v>
      </c>
    </row>
    <row r="11" spans="1:16" ht="13.5" customHeight="1">
      <c r="A11" s="248"/>
      <c r="B11" s="244"/>
      <c r="C11" s="244"/>
      <c r="D11" s="244"/>
      <c r="E11" s="244"/>
      <c r="F11" s="244"/>
      <c r="G11" s="1117" t="s">
        <v>473</v>
      </c>
      <c r="H11" s="1118"/>
      <c r="I11" s="1118"/>
      <c r="J11" s="1119"/>
      <c r="K11" s="267">
        <v>12525</v>
      </c>
      <c r="L11" s="268">
        <v>98</v>
      </c>
      <c r="M11" s="269">
        <v>3781</v>
      </c>
      <c r="N11" s="270">
        <v>-97.4</v>
      </c>
    </row>
    <row r="12" spans="1:16" ht="13.5" customHeight="1">
      <c r="A12" s="248"/>
      <c r="B12" s="244"/>
      <c r="C12" s="244"/>
      <c r="D12" s="244"/>
      <c r="E12" s="244"/>
      <c r="F12" s="244"/>
      <c r="G12" s="1117" t="s">
        <v>474</v>
      </c>
      <c r="H12" s="1118"/>
      <c r="I12" s="1118"/>
      <c r="J12" s="1119"/>
      <c r="K12" s="267" t="s">
        <v>475</v>
      </c>
      <c r="L12" s="268" t="s">
        <v>475</v>
      </c>
      <c r="M12" s="269">
        <v>598</v>
      </c>
      <c r="N12" s="270" t="s">
        <v>475</v>
      </c>
    </row>
    <row r="13" spans="1:16" ht="13.5" customHeight="1">
      <c r="A13" s="248"/>
      <c r="B13" s="244"/>
      <c r="C13" s="244"/>
      <c r="D13" s="244"/>
      <c r="E13" s="244"/>
      <c r="F13" s="244"/>
      <c r="G13" s="1117" t="s">
        <v>476</v>
      </c>
      <c r="H13" s="1118"/>
      <c r="I13" s="1118"/>
      <c r="J13" s="1119"/>
      <c r="K13" s="267" t="s">
        <v>475</v>
      </c>
      <c r="L13" s="268" t="s">
        <v>475</v>
      </c>
      <c r="M13" s="269">
        <v>1</v>
      </c>
      <c r="N13" s="270" t="s">
        <v>475</v>
      </c>
    </row>
    <row r="14" spans="1:16" ht="13.5" customHeight="1">
      <c r="A14" s="248"/>
      <c r="B14" s="244"/>
      <c r="C14" s="244"/>
      <c r="D14" s="244"/>
      <c r="E14" s="244"/>
      <c r="F14" s="244"/>
      <c r="G14" s="1117" t="s">
        <v>477</v>
      </c>
      <c r="H14" s="1118"/>
      <c r="I14" s="1118"/>
      <c r="J14" s="1119"/>
      <c r="K14" s="267">
        <v>264126</v>
      </c>
      <c r="L14" s="268">
        <v>2061</v>
      </c>
      <c r="M14" s="269">
        <v>2386</v>
      </c>
      <c r="N14" s="270">
        <v>-13.6</v>
      </c>
    </row>
    <row r="15" spans="1:16" ht="13.5" customHeight="1">
      <c r="A15" s="248"/>
      <c r="B15" s="244"/>
      <c r="C15" s="244"/>
      <c r="D15" s="244"/>
      <c r="E15" s="244"/>
      <c r="F15" s="244"/>
      <c r="G15" s="1117" t="s">
        <v>478</v>
      </c>
      <c r="H15" s="1118"/>
      <c r="I15" s="1118"/>
      <c r="J15" s="1119"/>
      <c r="K15" s="267">
        <v>467912</v>
      </c>
      <c r="L15" s="268">
        <v>3651</v>
      </c>
      <c r="M15" s="269">
        <v>1344</v>
      </c>
      <c r="N15" s="270">
        <v>171.7</v>
      </c>
    </row>
    <row r="16" spans="1:16">
      <c r="A16" s="248"/>
      <c r="B16" s="244"/>
      <c r="C16" s="244"/>
      <c r="D16" s="244"/>
      <c r="E16" s="244"/>
      <c r="F16" s="244"/>
      <c r="G16" s="1120" t="s">
        <v>479</v>
      </c>
      <c r="H16" s="1121"/>
      <c r="I16" s="1121"/>
      <c r="J16" s="1122"/>
      <c r="K16" s="268">
        <v>-1199838</v>
      </c>
      <c r="L16" s="268">
        <v>-9362</v>
      </c>
      <c r="M16" s="269">
        <v>-6701</v>
      </c>
      <c r="N16" s="270">
        <v>39.700000000000003</v>
      </c>
    </row>
    <row r="17" spans="1:16">
      <c r="A17" s="248"/>
      <c r="B17" s="244"/>
      <c r="C17" s="244"/>
      <c r="D17" s="244"/>
      <c r="E17" s="244"/>
      <c r="F17" s="244"/>
      <c r="G17" s="1120" t="s">
        <v>169</v>
      </c>
      <c r="H17" s="1121"/>
      <c r="I17" s="1121"/>
      <c r="J17" s="1122"/>
      <c r="K17" s="268">
        <v>9248701</v>
      </c>
      <c r="L17" s="268">
        <v>72168</v>
      </c>
      <c r="M17" s="269">
        <v>63814</v>
      </c>
      <c r="N17" s="270">
        <v>13.1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2" t="s">
        <v>484</v>
      </c>
      <c r="H21" s="1113"/>
      <c r="I21" s="1113"/>
      <c r="J21" s="1114"/>
      <c r="K21" s="280">
        <v>8.42</v>
      </c>
      <c r="L21" s="281">
        <v>6.4</v>
      </c>
      <c r="M21" s="282">
        <v>2.02</v>
      </c>
      <c r="N21" s="249"/>
      <c r="O21" s="283"/>
      <c r="P21" s="279"/>
    </row>
    <row r="22" spans="1:16" s="284" customFormat="1">
      <c r="A22" s="279"/>
      <c r="B22" s="249"/>
      <c r="C22" s="249"/>
      <c r="D22" s="249"/>
      <c r="E22" s="249"/>
      <c r="F22" s="249"/>
      <c r="G22" s="1112" t="s">
        <v>485</v>
      </c>
      <c r="H22" s="1113"/>
      <c r="I22" s="1113"/>
      <c r="J22" s="1114"/>
      <c r="K22" s="285">
        <v>98.5</v>
      </c>
      <c r="L22" s="286">
        <v>98.9</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5" t="s">
        <v>466</v>
      </c>
      <c r="L30" s="254"/>
      <c r="M30" s="255" t="s">
        <v>467</v>
      </c>
      <c r="N30" s="256"/>
    </row>
    <row r="31" spans="1:16">
      <c r="A31" s="248"/>
      <c r="B31" s="244"/>
      <c r="C31" s="244"/>
      <c r="D31" s="244"/>
      <c r="E31" s="244"/>
      <c r="F31" s="244"/>
      <c r="G31" s="257"/>
      <c r="H31" s="258"/>
      <c r="I31" s="258"/>
      <c r="J31" s="259"/>
      <c r="K31" s="1116"/>
      <c r="L31" s="260" t="s">
        <v>468</v>
      </c>
      <c r="M31" s="261" t="s">
        <v>469</v>
      </c>
      <c r="N31" s="262" t="s">
        <v>470</v>
      </c>
    </row>
    <row r="32" spans="1:16" ht="27" customHeight="1">
      <c r="A32" s="248"/>
      <c r="B32" s="244"/>
      <c r="C32" s="244"/>
      <c r="D32" s="244"/>
      <c r="E32" s="244"/>
      <c r="F32" s="244"/>
      <c r="G32" s="1128" t="s">
        <v>489</v>
      </c>
      <c r="H32" s="1129"/>
      <c r="I32" s="1129"/>
      <c r="J32" s="1130"/>
      <c r="K32" s="294">
        <v>8255022</v>
      </c>
      <c r="L32" s="294">
        <v>64414</v>
      </c>
      <c r="M32" s="295">
        <v>38473</v>
      </c>
      <c r="N32" s="296">
        <v>67.400000000000006</v>
      </c>
    </row>
    <row r="33" spans="1:16" ht="13.5" customHeight="1">
      <c r="A33" s="248"/>
      <c r="B33" s="244"/>
      <c r="C33" s="244"/>
      <c r="D33" s="244"/>
      <c r="E33" s="244"/>
      <c r="F33" s="244"/>
      <c r="G33" s="1128" t="s">
        <v>490</v>
      </c>
      <c r="H33" s="1129"/>
      <c r="I33" s="1129"/>
      <c r="J33" s="1130"/>
      <c r="K33" s="294" t="s">
        <v>475</v>
      </c>
      <c r="L33" s="294" t="s">
        <v>475</v>
      </c>
      <c r="M33" s="295" t="s">
        <v>475</v>
      </c>
      <c r="N33" s="296" t="s">
        <v>475</v>
      </c>
    </row>
    <row r="34" spans="1:16" ht="27" customHeight="1">
      <c r="A34" s="248"/>
      <c r="B34" s="244"/>
      <c r="C34" s="244"/>
      <c r="D34" s="244"/>
      <c r="E34" s="244"/>
      <c r="F34" s="244"/>
      <c r="G34" s="1128" t="s">
        <v>491</v>
      </c>
      <c r="H34" s="1129"/>
      <c r="I34" s="1129"/>
      <c r="J34" s="1130"/>
      <c r="K34" s="294" t="s">
        <v>475</v>
      </c>
      <c r="L34" s="294" t="s">
        <v>475</v>
      </c>
      <c r="M34" s="295">
        <v>31</v>
      </c>
      <c r="N34" s="296" t="s">
        <v>475</v>
      </c>
    </row>
    <row r="35" spans="1:16" ht="27" customHeight="1">
      <c r="A35" s="248"/>
      <c r="B35" s="244"/>
      <c r="C35" s="244"/>
      <c r="D35" s="244"/>
      <c r="E35" s="244"/>
      <c r="F35" s="244"/>
      <c r="G35" s="1128" t="s">
        <v>492</v>
      </c>
      <c r="H35" s="1129"/>
      <c r="I35" s="1129"/>
      <c r="J35" s="1130"/>
      <c r="K35" s="294">
        <v>757503</v>
      </c>
      <c r="L35" s="294">
        <v>5911</v>
      </c>
      <c r="M35" s="295">
        <v>10015</v>
      </c>
      <c r="N35" s="296">
        <v>-41</v>
      </c>
    </row>
    <row r="36" spans="1:16" ht="27" customHeight="1">
      <c r="A36" s="248"/>
      <c r="B36" s="244"/>
      <c r="C36" s="244"/>
      <c r="D36" s="244"/>
      <c r="E36" s="244"/>
      <c r="F36" s="244"/>
      <c r="G36" s="1128" t="s">
        <v>493</v>
      </c>
      <c r="H36" s="1129"/>
      <c r="I36" s="1129"/>
      <c r="J36" s="1130"/>
      <c r="K36" s="294">
        <v>71594</v>
      </c>
      <c r="L36" s="294">
        <v>559</v>
      </c>
      <c r="M36" s="295">
        <v>1507</v>
      </c>
      <c r="N36" s="296">
        <v>-62.9</v>
      </c>
    </row>
    <row r="37" spans="1:16" ht="13.5" customHeight="1">
      <c r="A37" s="248"/>
      <c r="B37" s="244"/>
      <c r="C37" s="244"/>
      <c r="D37" s="244"/>
      <c r="E37" s="244"/>
      <c r="F37" s="244"/>
      <c r="G37" s="1128" t="s">
        <v>494</v>
      </c>
      <c r="H37" s="1129"/>
      <c r="I37" s="1129"/>
      <c r="J37" s="1130"/>
      <c r="K37" s="294">
        <v>4458</v>
      </c>
      <c r="L37" s="294">
        <v>35</v>
      </c>
      <c r="M37" s="295">
        <v>1079</v>
      </c>
      <c r="N37" s="296">
        <v>-96.8</v>
      </c>
    </row>
    <row r="38" spans="1:16" ht="27" customHeight="1">
      <c r="A38" s="248"/>
      <c r="B38" s="244"/>
      <c r="C38" s="244"/>
      <c r="D38" s="244"/>
      <c r="E38" s="244"/>
      <c r="F38" s="244"/>
      <c r="G38" s="1131" t="s">
        <v>495</v>
      </c>
      <c r="H38" s="1132"/>
      <c r="I38" s="1132"/>
      <c r="J38" s="1133"/>
      <c r="K38" s="297" t="s">
        <v>475</v>
      </c>
      <c r="L38" s="297" t="s">
        <v>475</v>
      </c>
      <c r="M38" s="298">
        <v>5</v>
      </c>
      <c r="N38" s="299" t="s">
        <v>475</v>
      </c>
      <c r="O38" s="293"/>
    </row>
    <row r="39" spans="1:16">
      <c r="A39" s="248"/>
      <c r="B39" s="244"/>
      <c r="C39" s="244"/>
      <c r="D39" s="244"/>
      <c r="E39" s="244"/>
      <c r="F39" s="244"/>
      <c r="G39" s="1131" t="s">
        <v>496</v>
      </c>
      <c r="H39" s="1132"/>
      <c r="I39" s="1132"/>
      <c r="J39" s="1133"/>
      <c r="K39" s="300">
        <v>-723991</v>
      </c>
      <c r="L39" s="300">
        <v>-5649</v>
      </c>
      <c r="M39" s="301">
        <v>-7129</v>
      </c>
      <c r="N39" s="302">
        <v>-20.8</v>
      </c>
      <c r="O39" s="293"/>
    </row>
    <row r="40" spans="1:16" ht="27" customHeight="1">
      <c r="A40" s="248"/>
      <c r="B40" s="244"/>
      <c r="C40" s="244"/>
      <c r="D40" s="244"/>
      <c r="E40" s="244"/>
      <c r="F40" s="244"/>
      <c r="G40" s="1128" t="s">
        <v>497</v>
      </c>
      <c r="H40" s="1129"/>
      <c r="I40" s="1129"/>
      <c r="J40" s="1130"/>
      <c r="K40" s="300">
        <v>-5403083</v>
      </c>
      <c r="L40" s="300">
        <v>-42160</v>
      </c>
      <c r="M40" s="301">
        <v>-30363</v>
      </c>
      <c r="N40" s="302">
        <v>38.9</v>
      </c>
      <c r="O40" s="293"/>
    </row>
    <row r="41" spans="1:16">
      <c r="A41" s="248"/>
      <c r="B41" s="244"/>
      <c r="C41" s="244"/>
      <c r="D41" s="244"/>
      <c r="E41" s="244"/>
      <c r="F41" s="244"/>
      <c r="G41" s="1134" t="s">
        <v>279</v>
      </c>
      <c r="H41" s="1135"/>
      <c r="I41" s="1135"/>
      <c r="J41" s="1136"/>
      <c r="K41" s="294">
        <v>2961503</v>
      </c>
      <c r="L41" s="300">
        <v>23109</v>
      </c>
      <c r="M41" s="301">
        <v>13618</v>
      </c>
      <c r="N41" s="302">
        <v>69.7</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3" t="s">
        <v>466</v>
      </c>
      <c r="J49" s="1125" t="s">
        <v>501</v>
      </c>
      <c r="K49" s="1126"/>
      <c r="L49" s="1126"/>
      <c r="M49" s="1126"/>
      <c r="N49" s="1127"/>
    </row>
    <row r="50" spans="1:14">
      <c r="A50" s="248"/>
      <c r="B50" s="244"/>
      <c r="C50" s="244"/>
      <c r="D50" s="244"/>
      <c r="E50" s="244"/>
      <c r="F50" s="244"/>
      <c r="G50" s="312"/>
      <c r="H50" s="313"/>
      <c r="I50" s="1124"/>
      <c r="J50" s="314" t="s">
        <v>502</v>
      </c>
      <c r="K50" s="315" t="s">
        <v>503</v>
      </c>
      <c r="L50" s="316" t="s">
        <v>504</v>
      </c>
      <c r="M50" s="317" t="s">
        <v>505</v>
      </c>
      <c r="N50" s="318" t="s">
        <v>506</v>
      </c>
    </row>
    <row r="51" spans="1:14">
      <c r="A51" s="248"/>
      <c r="B51" s="244"/>
      <c r="C51" s="244"/>
      <c r="D51" s="244"/>
      <c r="E51" s="244"/>
      <c r="F51" s="244"/>
      <c r="G51" s="310" t="s">
        <v>507</v>
      </c>
      <c r="H51" s="311"/>
      <c r="I51" s="319">
        <v>10384696</v>
      </c>
      <c r="J51" s="320">
        <v>81236</v>
      </c>
      <c r="K51" s="321">
        <v>28.2</v>
      </c>
      <c r="L51" s="322">
        <v>53925</v>
      </c>
      <c r="M51" s="323">
        <v>7.7</v>
      </c>
      <c r="N51" s="324">
        <v>20.5</v>
      </c>
    </row>
    <row r="52" spans="1:14">
      <c r="A52" s="248"/>
      <c r="B52" s="244"/>
      <c r="C52" s="244"/>
      <c r="D52" s="244"/>
      <c r="E52" s="244"/>
      <c r="F52" s="244"/>
      <c r="G52" s="325"/>
      <c r="H52" s="326" t="s">
        <v>508</v>
      </c>
      <c r="I52" s="327">
        <v>6964416</v>
      </c>
      <c r="J52" s="328">
        <v>54481</v>
      </c>
      <c r="K52" s="329">
        <v>34.4</v>
      </c>
      <c r="L52" s="330">
        <v>34260</v>
      </c>
      <c r="M52" s="331">
        <v>13.9</v>
      </c>
      <c r="N52" s="332">
        <v>20.5</v>
      </c>
    </row>
    <row r="53" spans="1:14">
      <c r="A53" s="248"/>
      <c r="B53" s="244"/>
      <c r="C53" s="244"/>
      <c r="D53" s="244"/>
      <c r="E53" s="244"/>
      <c r="F53" s="244"/>
      <c r="G53" s="310" t="s">
        <v>509</v>
      </c>
      <c r="H53" s="311"/>
      <c r="I53" s="319">
        <v>7993353</v>
      </c>
      <c r="J53" s="320">
        <v>62699</v>
      </c>
      <c r="K53" s="321">
        <v>-22.8</v>
      </c>
      <c r="L53" s="322">
        <v>51263</v>
      </c>
      <c r="M53" s="323">
        <v>-4.9000000000000004</v>
      </c>
      <c r="N53" s="324">
        <v>-17.899999999999999</v>
      </c>
    </row>
    <row r="54" spans="1:14">
      <c r="A54" s="248"/>
      <c r="B54" s="244"/>
      <c r="C54" s="244"/>
      <c r="D54" s="244"/>
      <c r="E54" s="244"/>
      <c r="F54" s="244"/>
      <c r="G54" s="325"/>
      <c r="H54" s="326" t="s">
        <v>508</v>
      </c>
      <c r="I54" s="327">
        <v>4740598</v>
      </c>
      <c r="J54" s="328">
        <v>37185</v>
      </c>
      <c r="K54" s="329">
        <v>-31.7</v>
      </c>
      <c r="L54" s="330">
        <v>29061</v>
      </c>
      <c r="M54" s="331">
        <v>-15.2</v>
      </c>
      <c r="N54" s="332">
        <v>-16.5</v>
      </c>
    </row>
    <row r="55" spans="1:14">
      <c r="A55" s="248"/>
      <c r="B55" s="244"/>
      <c r="C55" s="244"/>
      <c r="D55" s="244"/>
      <c r="E55" s="244"/>
      <c r="F55" s="244"/>
      <c r="G55" s="310" t="s">
        <v>510</v>
      </c>
      <c r="H55" s="311"/>
      <c r="I55" s="319">
        <v>8217734</v>
      </c>
      <c r="J55" s="320">
        <v>64476</v>
      </c>
      <c r="K55" s="321">
        <v>2.8</v>
      </c>
      <c r="L55" s="322">
        <v>41433</v>
      </c>
      <c r="M55" s="323">
        <v>-19.2</v>
      </c>
      <c r="N55" s="324">
        <v>22</v>
      </c>
    </row>
    <row r="56" spans="1:14">
      <c r="A56" s="248"/>
      <c r="B56" s="244"/>
      <c r="C56" s="244"/>
      <c r="D56" s="244"/>
      <c r="E56" s="244"/>
      <c r="F56" s="244"/>
      <c r="G56" s="325"/>
      <c r="H56" s="326" t="s">
        <v>508</v>
      </c>
      <c r="I56" s="327">
        <v>4937965</v>
      </c>
      <c r="J56" s="328">
        <v>38743</v>
      </c>
      <c r="K56" s="329">
        <v>4.2</v>
      </c>
      <c r="L56" s="330">
        <v>22351</v>
      </c>
      <c r="M56" s="331">
        <v>-23.1</v>
      </c>
      <c r="N56" s="332">
        <v>27.3</v>
      </c>
    </row>
    <row r="57" spans="1:14">
      <c r="A57" s="248"/>
      <c r="B57" s="244"/>
      <c r="C57" s="244"/>
      <c r="D57" s="244"/>
      <c r="E57" s="244"/>
      <c r="F57" s="244"/>
      <c r="G57" s="310" t="s">
        <v>511</v>
      </c>
      <c r="H57" s="311"/>
      <c r="I57" s="319">
        <v>10210897</v>
      </c>
      <c r="J57" s="320">
        <v>80062</v>
      </c>
      <c r="K57" s="321">
        <v>24.2</v>
      </c>
      <c r="L57" s="322">
        <v>43493</v>
      </c>
      <c r="M57" s="323">
        <v>5</v>
      </c>
      <c r="N57" s="324">
        <v>19.2</v>
      </c>
    </row>
    <row r="58" spans="1:14">
      <c r="A58" s="248"/>
      <c r="B58" s="244"/>
      <c r="C58" s="244"/>
      <c r="D58" s="244"/>
      <c r="E58" s="244"/>
      <c r="F58" s="244"/>
      <c r="G58" s="325"/>
      <c r="H58" s="326" t="s">
        <v>508</v>
      </c>
      <c r="I58" s="327">
        <v>7264607</v>
      </c>
      <c r="J58" s="328">
        <v>56961</v>
      </c>
      <c r="K58" s="329">
        <v>47</v>
      </c>
      <c r="L58" s="330">
        <v>23254</v>
      </c>
      <c r="M58" s="331">
        <v>4</v>
      </c>
      <c r="N58" s="332">
        <v>43</v>
      </c>
    </row>
    <row r="59" spans="1:14">
      <c r="A59" s="248"/>
      <c r="B59" s="244"/>
      <c r="C59" s="244"/>
      <c r="D59" s="244"/>
      <c r="E59" s="244"/>
      <c r="F59" s="244"/>
      <c r="G59" s="310" t="s">
        <v>512</v>
      </c>
      <c r="H59" s="311"/>
      <c r="I59" s="319">
        <v>11047460</v>
      </c>
      <c r="J59" s="320">
        <v>86203</v>
      </c>
      <c r="K59" s="321">
        <v>7.7</v>
      </c>
      <c r="L59" s="322">
        <v>50840</v>
      </c>
      <c r="M59" s="323">
        <v>16.899999999999999</v>
      </c>
      <c r="N59" s="324">
        <v>-9.1999999999999993</v>
      </c>
    </row>
    <row r="60" spans="1:14">
      <c r="A60" s="248"/>
      <c r="B60" s="244"/>
      <c r="C60" s="244"/>
      <c r="D60" s="244"/>
      <c r="E60" s="244"/>
      <c r="F60" s="244"/>
      <c r="G60" s="325"/>
      <c r="H60" s="326" t="s">
        <v>508</v>
      </c>
      <c r="I60" s="333">
        <v>5755706</v>
      </c>
      <c r="J60" s="328">
        <v>44912</v>
      </c>
      <c r="K60" s="329">
        <v>-21.2</v>
      </c>
      <c r="L60" s="330">
        <v>25367</v>
      </c>
      <c r="M60" s="331">
        <v>9.1</v>
      </c>
      <c r="N60" s="332">
        <v>-30.3</v>
      </c>
    </row>
    <row r="61" spans="1:14">
      <c r="A61" s="248"/>
      <c r="B61" s="244"/>
      <c r="C61" s="244"/>
      <c r="D61" s="244"/>
      <c r="E61" s="244"/>
      <c r="F61" s="244"/>
      <c r="G61" s="310" t="s">
        <v>513</v>
      </c>
      <c r="H61" s="334"/>
      <c r="I61" s="335">
        <v>9570828</v>
      </c>
      <c r="J61" s="336">
        <v>74935</v>
      </c>
      <c r="K61" s="337">
        <v>8</v>
      </c>
      <c r="L61" s="338">
        <v>48191</v>
      </c>
      <c r="M61" s="339">
        <v>1.1000000000000001</v>
      </c>
      <c r="N61" s="324">
        <v>6.9</v>
      </c>
    </row>
    <row r="62" spans="1:14">
      <c r="A62" s="248"/>
      <c r="B62" s="244"/>
      <c r="C62" s="244"/>
      <c r="D62" s="244"/>
      <c r="E62" s="244"/>
      <c r="F62" s="244"/>
      <c r="G62" s="325"/>
      <c r="H62" s="326" t="s">
        <v>508</v>
      </c>
      <c r="I62" s="327">
        <v>5932658</v>
      </c>
      <c r="J62" s="328">
        <v>46456</v>
      </c>
      <c r="K62" s="329">
        <v>6.5</v>
      </c>
      <c r="L62" s="330">
        <v>26859</v>
      </c>
      <c r="M62" s="331">
        <v>-2.2999999999999998</v>
      </c>
      <c r="N62" s="332">
        <v>8.8000000000000007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F43" zoomScaleNormal="100"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14.55</v>
      </c>
      <c r="G47" s="12">
        <v>17.97</v>
      </c>
      <c r="H47" s="12">
        <v>22.6</v>
      </c>
      <c r="I47" s="12">
        <v>21.27</v>
      </c>
      <c r="J47" s="13">
        <v>22.65</v>
      </c>
    </row>
    <row r="48" spans="2:10" ht="57.75" customHeight="1">
      <c r="B48" s="14"/>
      <c r="C48" s="1139" t="s">
        <v>4</v>
      </c>
      <c r="D48" s="1139"/>
      <c r="E48" s="1140"/>
      <c r="F48" s="15">
        <v>5.68</v>
      </c>
      <c r="G48" s="16">
        <v>6.1</v>
      </c>
      <c r="H48" s="16">
        <v>5.19</v>
      </c>
      <c r="I48" s="16">
        <v>4.18</v>
      </c>
      <c r="J48" s="17">
        <v>6.09</v>
      </c>
    </row>
    <row r="49" spans="2:10" ht="57.75" customHeight="1" thickBot="1">
      <c r="B49" s="18"/>
      <c r="C49" s="1141" t="s">
        <v>5</v>
      </c>
      <c r="D49" s="1141"/>
      <c r="E49" s="1142"/>
      <c r="F49" s="19" t="s">
        <v>520</v>
      </c>
      <c r="G49" s="20">
        <v>5.97</v>
      </c>
      <c r="H49" s="20">
        <v>5.48</v>
      </c>
      <c r="I49" s="20" t="s">
        <v>521</v>
      </c>
      <c r="J49" s="21">
        <v>4.46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4" zoomScaleNormal="100" zoomScaleSheetLayoutView="100" workbookViewId="0">
      <selection activeCell="J35" sqref="J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522</v>
      </c>
      <c r="D34" s="1149"/>
      <c r="E34" s="1150"/>
      <c r="F34" s="32">
        <v>0.56000000000000005</v>
      </c>
      <c r="G34" s="33">
        <v>0.59</v>
      </c>
      <c r="H34" s="33">
        <v>0.56000000000000005</v>
      </c>
      <c r="I34" s="33">
        <v>0.5</v>
      </c>
      <c r="J34" s="34" t="s">
        <v>523</v>
      </c>
      <c r="K34" s="22"/>
      <c r="L34" s="22"/>
      <c r="M34" s="22"/>
      <c r="N34" s="22"/>
      <c r="O34" s="22"/>
      <c r="P34" s="22"/>
    </row>
    <row r="35" spans="1:16" ht="39" customHeight="1">
      <c r="A35" s="22"/>
      <c r="B35" s="35"/>
      <c r="C35" s="1143" t="s">
        <v>524</v>
      </c>
      <c r="D35" s="1144"/>
      <c r="E35" s="1145"/>
      <c r="F35" s="36">
        <v>4.7699999999999996</v>
      </c>
      <c r="G35" s="37">
        <v>5.95</v>
      </c>
      <c r="H35" s="37">
        <v>6.16</v>
      </c>
      <c r="I35" s="37">
        <v>6.73</v>
      </c>
      <c r="J35" s="38">
        <v>7.56</v>
      </c>
      <c r="K35" s="22"/>
      <c r="L35" s="22"/>
      <c r="M35" s="22"/>
      <c r="N35" s="22"/>
      <c r="O35" s="22"/>
      <c r="P35" s="22"/>
    </row>
    <row r="36" spans="1:16" ht="39" customHeight="1">
      <c r="A36" s="22"/>
      <c r="B36" s="35"/>
      <c r="C36" s="1143" t="s">
        <v>525</v>
      </c>
      <c r="D36" s="1144"/>
      <c r="E36" s="1145"/>
      <c r="F36" s="36">
        <v>7.81</v>
      </c>
      <c r="G36" s="37">
        <v>6.24</v>
      </c>
      <c r="H36" s="37">
        <v>6.32</v>
      </c>
      <c r="I36" s="37">
        <v>6.14</v>
      </c>
      <c r="J36" s="38">
        <v>6.97</v>
      </c>
      <c r="K36" s="22"/>
      <c r="L36" s="22"/>
      <c r="M36" s="22"/>
      <c r="N36" s="22"/>
      <c r="O36" s="22"/>
      <c r="P36" s="22"/>
    </row>
    <row r="37" spans="1:16" ht="39" customHeight="1">
      <c r="A37" s="22"/>
      <c r="B37" s="35"/>
      <c r="C37" s="1143" t="s">
        <v>526</v>
      </c>
      <c r="D37" s="1144"/>
      <c r="E37" s="1145"/>
      <c r="F37" s="36">
        <v>5.7</v>
      </c>
      <c r="G37" s="37">
        <v>6.12</v>
      </c>
      <c r="H37" s="37">
        <v>5.21</v>
      </c>
      <c r="I37" s="37">
        <v>4.21</v>
      </c>
      <c r="J37" s="38">
        <v>6.11</v>
      </c>
      <c r="K37" s="22"/>
      <c r="L37" s="22"/>
      <c r="M37" s="22"/>
      <c r="N37" s="22"/>
      <c r="O37" s="22"/>
      <c r="P37" s="22"/>
    </row>
    <row r="38" spans="1:16" ht="39" customHeight="1">
      <c r="A38" s="22"/>
      <c r="B38" s="35"/>
      <c r="C38" s="1143" t="s">
        <v>527</v>
      </c>
      <c r="D38" s="1144"/>
      <c r="E38" s="1145"/>
      <c r="F38" s="36">
        <v>0.79</v>
      </c>
      <c r="G38" s="37">
        <v>0.67</v>
      </c>
      <c r="H38" s="37">
        <v>0.8</v>
      </c>
      <c r="I38" s="37">
        <v>0.73</v>
      </c>
      <c r="J38" s="38">
        <v>1.08</v>
      </c>
      <c r="K38" s="22"/>
      <c r="L38" s="22"/>
      <c r="M38" s="22"/>
      <c r="N38" s="22"/>
      <c r="O38" s="22"/>
      <c r="P38" s="22"/>
    </row>
    <row r="39" spans="1:16" ht="39" customHeight="1">
      <c r="A39" s="22"/>
      <c r="B39" s="35"/>
      <c r="C39" s="1143" t="s">
        <v>528</v>
      </c>
      <c r="D39" s="1144"/>
      <c r="E39" s="1145"/>
      <c r="F39" s="36">
        <v>0.13</v>
      </c>
      <c r="G39" s="37">
        <v>0.1</v>
      </c>
      <c r="H39" s="37">
        <v>0.05</v>
      </c>
      <c r="I39" s="37">
        <v>0.13</v>
      </c>
      <c r="J39" s="38">
        <v>0.11</v>
      </c>
      <c r="K39" s="22"/>
      <c r="L39" s="22"/>
      <c r="M39" s="22"/>
      <c r="N39" s="22"/>
      <c r="O39" s="22"/>
      <c r="P39" s="22"/>
    </row>
    <row r="40" spans="1:16" ht="39" customHeight="1">
      <c r="A40" s="22"/>
      <c r="B40" s="35"/>
      <c r="C40" s="1143" t="s">
        <v>529</v>
      </c>
      <c r="D40" s="1144"/>
      <c r="E40" s="1145"/>
      <c r="F40" s="36">
        <v>0.14000000000000001</v>
      </c>
      <c r="G40" s="37">
        <v>0.14000000000000001</v>
      </c>
      <c r="H40" s="37">
        <v>0.15</v>
      </c>
      <c r="I40" s="37">
        <v>0.16</v>
      </c>
      <c r="J40" s="38">
        <v>0.1</v>
      </c>
      <c r="K40" s="22"/>
      <c r="L40" s="22"/>
      <c r="M40" s="22"/>
      <c r="N40" s="22"/>
      <c r="O40" s="22"/>
      <c r="P40" s="22"/>
    </row>
    <row r="41" spans="1:16" ht="39" customHeight="1">
      <c r="A41" s="22"/>
      <c r="B41" s="35"/>
      <c r="C41" s="1143" t="s">
        <v>530</v>
      </c>
      <c r="D41" s="1144"/>
      <c r="E41" s="1145"/>
      <c r="F41" s="36">
        <v>0</v>
      </c>
      <c r="G41" s="37">
        <v>0</v>
      </c>
      <c r="H41" s="37">
        <v>0</v>
      </c>
      <c r="I41" s="37">
        <v>0.01</v>
      </c>
      <c r="J41" s="38">
        <v>0.02</v>
      </c>
      <c r="K41" s="22"/>
      <c r="L41" s="22"/>
      <c r="M41" s="22"/>
      <c r="N41" s="22"/>
      <c r="O41" s="22"/>
      <c r="P41" s="22"/>
    </row>
    <row r="42" spans="1:16" ht="39" customHeight="1">
      <c r="A42" s="22"/>
      <c r="B42" s="39"/>
      <c r="C42" s="1143" t="s">
        <v>531</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532</v>
      </c>
      <c r="D43" s="1147"/>
      <c r="E43" s="1148"/>
      <c r="F43" s="41">
        <v>7.0000000000000007E-2</v>
      </c>
      <c r="G43" s="42">
        <v>0.03</v>
      </c>
      <c r="H43" s="42">
        <v>0.02</v>
      </c>
      <c r="I43" s="42">
        <v>7.0000000000000007E-2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8759</v>
      </c>
      <c r="L45" s="60">
        <v>8597</v>
      </c>
      <c r="M45" s="60">
        <v>8500</v>
      </c>
      <c r="N45" s="60">
        <v>7753</v>
      </c>
      <c r="O45" s="61">
        <v>8255</v>
      </c>
      <c r="P45" s="48"/>
      <c r="Q45" s="48"/>
      <c r="R45" s="48"/>
      <c r="S45" s="48"/>
      <c r="T45" s="48"/>
      <c r="U45" s="48"/>
    </row>
    <row r="46" spans="1:21" ht="30.75" customHeight="1">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15</v>
      </c>
      <c r="F48" s="1153"/>
      <c r="G48" s="1153"/>
      <c r="H48" s="1153"/>
      <c r="I48" s="1153"/>
      <c r="J48" s="1154"/>
      <c r="K48" s="63">
        <v>679</v>
      </c>
      <c r="L48" s="64">
        <v>676</v>
      </c>
      <c r="M48" s="64">
        <v>746</v>
      </c>
      <c r="N48" s="64">
        <v>822</v>
      </c>
      <c r="O48" s="65">
        <v>758</v>
      </c>
      <c r="P48" s="48"/>
      <c r="Q48" s="48"/>
      <c r="R48" s="48"/>
      <c r="S48" s="48"/>
      <c r="T48" s="48"/>
      <c r="U48" s="48"/>
    </row>
    <row r="49" spans="1:21" ht="30.75" customHeight="1">
      <c r="A49" s="48"/>
      <c r="B49" s="1161"/>
      <c r="C49" s="1162"/>
      <c r="D49" s="62"/>
      <c r="E49" s="1153" t="s">
        <v>16</v>
      </c>
      <c r="F49" s="1153"/>
      <c r="G49" s="1153"/>
      <c r="H49" s="1153"/>
      <c r="I49" s="1153"/>
      <c r="J49" s="1154"/>
      <c r="K49" s="63">
        <v>90</v>
      </c>
      <c r="L49" s="64">
        <v>77</v>
      </c>
      <c r="M49" s="64">
        <v>76</v>
      </c>
      <c r="N49" s="64">
        <v>62</v>
      </c>
      <c r="O49" s="65">
        <v>72</v>
      </c>
      <c r="P49" s="48"/>
      <c r="Q49" s="48"/>
      <c r="R49" s="48"/>
      <c r="S49" s="48"/>
      <c r="T49" s="48"/>
      <c r="U49" s="48"/>
    </row>
    <row r="50" spans="1:21" ht="30.75" customHeight="1">
      <c r="A50" s="48"/>
      <c r="B50" s="1161"/>
      <c r="C50" s="1162"/>
      <c r="D50" s="62"/>
      <c r="E50" s="1153" t="s">
        <v>17</v>
      </c>
      <c r="F50" s="1153"/>
      <c r="G50" s="1153"/>
      <c r="H50" s="1153"/>
      <c r="I50" s="1153"/>
      <c r="J50" s="1154"/>
      <c r="K50" s="63">
        <v>73</v>
      </c>
      <c r="L50" s="64">
        <v>150</v>
      </c>
      <c r="M50" s="64">
        <v>6</v>
      </c>
      <c r="N50" s="64">
        <v>5</v>
      </c>
      <c r="O50" s="65">
        <v>4</v>
      </c>
      <c r="P50" s="48"/>
      <c r="Q50" s="48"/>
      <c r="R50" s="48"/>
      <c r="S50" s="48"/>
      <c r="T50" s="48"/>
      <c r="U50" s="48"/>
    </row>
    <row r="51" spans="1:21" ht="30.75" customHeight="1">
      <c r="A51" s="48"/>
      <c r="B51" s="1163"/>
      <c r="C51" s="1164"/>
      <c r="D51" s="66"/>
      <c r="E51" s="1153" t="s">
        <v>18</v>
      </c>
      <c r="F51" s="1153"/>
      <c r="G51" s="1153"/>
      <c r="H51" s="1153"/>
      <c r="I51" s="1153"/>
      <c r="J51" s="1154"/>
      <c r="K51" s="63" t="s">
        <v>475</v>
      </c>
      <c r="L51" s="64" t="s">
        <v>475</v>
      </c>
      <c r="M51" s="64" t="s">
        <v>475</v>
      </c>
      <c r="N51" s="64" t="s">
        <v>475</v>
      </c>
      <c r="O51" s="65" t="s">
        <v>475</v>
      </c>
      <c r="P51" s="48"/>
      <c r="Q51" s="48"/>
      <c r="R51" s="48"/>
      <c r="S51" s="48"/>
      <c r="T51" s="48"/>
      <c r="U51" s="48"/>
    </row>
    <row r="52" spans="1:21" ht="30.75" customHeight="1">
      <c r="A52" s="48"/>
      <c r="B52" s="1151" t="s">
        <v>19</v>
      </c>
      <c r="C52" s="1152"/>
      <c r="D52" s="66"/>
      <c r="E52" s="1153" t="s">
        <v>20</v>
      </c>
      <c r="F52" s="1153"/>
      <c r="G52" s="1153"/>
      <c r="H52" s="1153"/>
      <c r="I52" s="1153"/>
      <c r="J52" s="1154"/>
      <c r="K52" s="63">
        <v>5763</v>
      </c>
      <c r="L52" s="64">
        <v>5973</v>
      </c>
      <c r="M52" s="64">
        <v>6007</v>
      </c>
      <c r="N52" s="64">
        <v>6013</v>
      </c>
      <c r="O52" s="65">
        <v>6127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3838</v>
      </c>
      <c r="L53" s="69">
        <v>3527</v>
      </c>
      <c r="M53" s="69">
        <v>3321</v>
      </c>
      <c r="N53" s="69">
        <v>2629</v>
      </c>
      <c r="O53" s="70">
        <v>2962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2015-05-01T00:08:24Z</cp:lastPrinted>
  <dcterms:created xsi:type="dcterms:W3CDTF">2015-02-17T07:55:22Z</dcterms:created>
  <dcterms:modified xsi:type="dcterms:W3CDTF">2015-05-01T00:17:25Z</dcterms:modified>
  <cp:category/>
</cp:coreProperties>
</file>